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ОТРУДНИКИ\Администрация\Урсова Л.И\10. от Давыдовой О.В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100" i="1" l="1"/>
  <c r="J24" i="1"/>
  <c r="L43" i="1"/>
  <c r="L195" i="1"/>
  <c r="J195" i="1"/>
  <c r="I195" i="1"/>
  <c r="F195" i="1"/>
  <c r="G195" i="1"/>
  <c r="H195" i="1"/>
  <c r="J176" i="1"/>
  <c r="L176" i="1"/>
  <c r="G176" i="1"/>
  <c r="H176" i="1"/>
  <c r="F176" i="1"/>
  <c r="I176" i="1"/>
  <c r="L157" i="1"/>
  <c r="J157" i="1"/>
  <c r="I157" i="1"/>
  <c r="F157" i="1"/>
  <c r="G157" i="1"/>
  <c r="H157" i="1"/>
  <c r="J138" i="1"/>
  <c r="H138" i="1"/>
  <c r="F138" i="1"/>
  <c r="G138" i="1"/>
  <c r="I138" i="1"/>
  <c r="L119" i="1"/>
  <c r="F119" i="1"/>
  <c r="I119" i="1"/>
  <c r="J119" i="1"/>
  <c r="G119" i="1"/>
  <c r="H119" i="1"/>
  <c r="L100" i="1"/>
  <c r="I100" i="1"/>
  <c r="H100" i="1"/>
  <c r="G100" i="1"/>
  <c r="F100" i="1"/>
  <c r="I81" i="1"/>
  <c r="G81" i="1"/>
  <c r="L81" i="1"/>
  <c r="H81" i="1"/>
  <c r="J81" i="1"/>
  <c r="F81" i="1"/>
  <c r="I62" i="1"/>
  <c r="G62" i="1"/>
  <c r="H62" i="1"/>
  <c r="J62" i="1"/>
  <c r="F62" i="1"/>
  <c r="I43" i="1"/>
  <c r="H43" i="1"/>
  <c r="J43" i="1"/>
  <c r="G43" i="1"/>
  <c r="F43" i="1"/>
  <c r="H196" i="1" l="1"/>
  <c r="L196" i="1"/>
  <c r="I196" i="1"/>
  <c r="J196" i="1"/>
  <c r="G196" i="1"/>
  <c r="F196" i="1"/>
</calcChain>
</file>

<file path=xl/sharedStrings.xml><?xml version="1.0" encoding="utf-8"?>
<sst xmlns="http://schemas.openxmlformats.org/spreadsheetml/2006/main" count="456" uniqueCount="214">
  <si>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</si>
  <si>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</si>
  <si>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</si>
  <si>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</si>
  <si>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</si>
  <si>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</si>
  <si>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</si>
  <si>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</si>
  <si>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</si>
  <si>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</si>
  <si>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</si>
  <si>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</si>
  <si>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</si>
  <si>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</si>
  <si>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</si>
  <si>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</si>
  <si>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</si>
  <si>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</si>
  <si>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</si>
  <si>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</si>
  <si>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</si>
  <si>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</si>
  <si>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</si>
  <si>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</si>
  <si>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</si>
  <si>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</si>
  <si>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</si>
  <si>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</si>
  <si>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</si>
  <si>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</si>
  <si>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</si>
  <si>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</si>
  <si>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</si>
  <si>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</si>
  <si>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</si>
  <si>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</si>
  <si>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</si>
  <si>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</si>
  <si>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</si>
  <si>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творога*</t>
  </si>
  <si>
    <t xml:space="preserve">Каша молочная кукурузная (жидкая) с маслом </t>
  </si>
  <si>
    <t>200/5</t>
  </si>
  <si>
    <t>Тост с сыром Гауда</t>
  </si>
  <si>
    <t>17/14,5</t>
  </si>
  <si>
    <t>Цикорий с молоком*</t>
  </si>
  <si>
    <t xml:space="preserve">Хлеб "Баварский" ржано-пшеничный </t>
  </si>
  <si>
    <t>Молоко питьевое клубничное обогащенное витаминами 100 мл</t>
  </si>
  <si>
    <t>1шт/100 мл</t>
  </si>
  <si>
    <t>Масло сладко-сливочное инд.уп. 10 гр Сыробогатов</t>
  </si>
  <si>
    <t>1шт/10гр</t>
  </si>
  <si>
    <t>Молоко сгущенное с сахаром в ин.уп. 7 гр</t>
  </si>
  <si>
    <t>3шт/7гр</t>
  </si>
  <si>
    <t>Напиток кисломолочный "Ряженка"</t>
  </si>
  <si>
    <t>Чай с лимоном с сахаром</t>
  </si>
  <si>
    <t>200/5/7</t>
  </si>
  <si>
    <t>Хлеб "Николаевский" йодир.</t>
  </si>
  <si>
    <t>Овощная нарезка с маслом растительным</t>
  </si>
  <si>
    <t>Щи из свежей капусты с картофелем, говядиной, со сметаной и зеленью п\ф</t>
  </si>
  <si>
    <t>250/20/10/1</t>
  </si>
  <si>
    <t>Фрикасе из филе куриного п/ф</t>
  </si>
  <si>
    <t>50/40</t>
  </si>
  <si>
    <t>Макаронные изделия отварные (улитки вес)</t>
  </si>
  <si>
    <t>Напиток тёплый из кураги</t>
  </si>
  <si>
    <t>Хлеб "Здоровье" с отрубями пшеничный</t>
  </si>
  <si>
    <t>Плов из свинины п/ф</t>
  </si>
  <si>
    <t>Чай ройбуш</t>
  </si>
  <si>
    <t>Молоко питьевое банановое обогащенное йодом и селеном 100 мл</t>
  </si>
  <si>
    <t>Хлеб "Российский" ржано-пшеничный</t>
  </si>
  <si>
    <t>Хлеб пшеничный вит. "Подовый"</t>
  </si>
  <si>
    <t>Овощи свежие порционно (огурцы)</t>
  </si>
  <si>
    <t xml:space="preserve">Рассольник "Ленинградский" с мясом со сметаной. </t>
  </si>
  <si>
    <t>250/20/10</t>
  </si>
  <si>
    <t>Гуляш из говядины п/ф</t>
  </si>
  <si>
    <t xml:space="preserve">Овощи тушеные </t>
  </si>
  <si>
    <t>Напиток из сухофруктов</t>
  </si>
  <si>
    <t>Сок яблочный восстановленный осветленный "Сады Придонья" 125 мл</t>
  </si>
  <si>
    <t>1шт/125мл</t>
  </si>
  <si>
    <t>Каша молочная пшеничная (жидкая) с маслом</t>
  </si>
  <si>
    <t>180/5</t>
  </si>
  <si>
    <t>Какао-напиток молочный с витам. 13</t>
  </si>
  <si>
    <t>Фрукт яблоко свежее</t>
  </si>
  <si>
    <t>Хлеб "Абсолютик" ржано-пшеничный</t>
  </si>
  <si>
    <t>Хлеб "Изобилие" пшеничный витаминиз.</t>
  </si>
  <si>
    <t>Овощи свежие порционно (помидоры)</t>
  </si>
  <si>
    <t>Свекольник с говядиной, со сметаной (говядина, картофель, свекла, лук, морковь, масло, соль, томатная паста).</t>
  </si>
  <si>
    <t>Наггетсы куриные хрустящие</t>
  </si>
  <si>
    <t>Картофельные шарики запеченные п/ф</t>
  </si>
  <si>
    <t>Сок яблочко -виноград восстановленный для детей "Сады придонья" 2 л</t>
  </si>
  <si>
    <t>Блинчики без начинки "Смак"</t>
  </si>
  <si>
    <t>2шт/45гр</t>
  </si>
  <si>
    <t>90гр/2шт</t>
  </si>
  <si>
    <t>Джем "Махеев" клубничный</t>
  </si>
  <si>
    <t>Напиток кисломолочный "Снежок"</t>
  </si>
  <si>
    <t>Фрукт банан свежий</t>
  </si>
  <si>
    <t>Хлеб "Московский" ржаной</t>
  </si>
  <si>
    <t>Свекла вакуумной сушки 15 гр. ТМ Зеленика</t>
  </si>
  <si>
    <t>Нежный сливочный суп-пюре из цветной капусты с зеленью и гренками п/ф</t>
  </si>
  <si>
    <t>250/20/1</t>
  </si>
  <si>
    <t>Рыбные наггетсы</t>
  </si>
  <si>
    <t>Рис припущенный с овощ. /лук, морковь/ п/ф</t>
  </si>
  <si>
    <t>Сок мультифруктовый восстановленный для детей "Сады придонья" 2 л</t>
  </si>
  <si>
    <t>Сок яблоко-виноград восстановленный для детей 200мл "Сады придонья"</t>
  </si>
  <si>
    <t>1шт/200мл</t>
  </si>
  <si>
    <t>Батон нарезной в/с</t>
  </si>
  <si>
    <t>Салат Витаминный из свежей капусты, морковью с маслом п/ф</t>
  </si>
  <si>
    <t>Суп лапша с филе куриным п/ф</t>
  </si>
  <si>
    <t>250/20</t>
  </si>
  <si>
    <t>Азу из говядины "По-новому" п/ф</t>
  </si>
  <si>
    <t>Пюре картофельное п/ф</t>
  </si>
  <si>
    <t>Сок яблоко-виноград восстановленный для детей 200мл "Сады Придонья"</t>
  </si>
  <si>
    <t>Сырники из творога п/ф</t>
  </si>
  <si>
    <t>Джем "Махеев" абрикосовый</t>
  </si>
  <si>
    <t>Чай яблочно-вишневый</t>
  </si>
  <si>
    <t>Хлеб "Рябинушка" пшеничный витамин.</t>
  </si>
  <si>
    <t>Суп картофельный с мясными фрикадельками</t>
  </si>
  <si>
    <t>250/30</t>
  </si>
  <si>
    <t>Рыбные палочки из филе минтая п/ф</t>
  </si>
  <si>
    <t>Рис припущенный</t>
  </si>
  <si>
    <t>Напиток фруктовый из яблок сущеных</t>
  </si>
  <si>
    <t>Бисквитное пирожное со вкусом банана или абрикоса или лимона 32гр</t>
  </si>
  <si>
    <t>1шт/32гр</t>
  </si>
  <si>
    <t>Хлеб "Дарницкий"ржано-пшенич.витамин.</t>
  </si>
  <si>
    <t>Гречневая каша с тушеной говядиной и овощами</t>
  </si>
  <si>
    <t xml:space="preserve">Кофейный напиток с цикорием с молоком (курземе с цикорием) </t>
  </si>
  <si>
    <t>Кисломолочный напиток "Снежок" 100гр</t>
  </si>
  <si>
    <t>1шт/100гр</t>
  </si>
  <si>
    <t>Батон нарезной йодированный</t>
  </si>
  <si>
    <t xml:space="preserve">Свекольные слайсы с сыром Адыгейский </t>
  </si>
  <si>
    <t>50/30</t>
  </si>
  <si>
    <t>Суп гороховый с говядиной и гренками п/ф</t>
  </si>
  <si>
    <t>250/10/10</t>
  </si>
  <si>
    <t xml:space="preserve">Макаронные изделия отварные (улитки вес) </t>
  </si>
  <si>
    <t xml:space="preserve">Фрукт киви свежее </t>
  </si>
  <si>
    <t>Блинчики без начинки "Домашние"</t>
  </si>
  <si>
    <t xml:space="preserve">Сыр "Гауда" (слайсы) </t>
  </si>
  <si>
    <t>Яблоки резанные дольки 80гр</t>
  </si>
  <si>
    <t>1шт/80гр</t>
  </si>
  <si>
    <t>Какао-напиток молочный с витам. 12</t>
  </si>
  <si>
    <t>Овощи свежие порционно (огурцы помидоры)</t>
  </si>
  <si>
    <t>40/40</t>
  </si>
  <si>
    <t>Борщ из свежей капусты с картофелем, говядиной, сметаной п/ф</t>
  </si>
  <si>
    <t>Поджарка из свинины п/ф</t>
  </si>
  <si>
    <t>Перловка отварная с овощами п/ф</t>
  </si>
  <si>
    <t>Напиток тёплый из шиповника</t>
  </si>
  <si>
    <t>Каша молочная рисовая (жидкая) с маслом</t>
  </si>
  <si>
    <t xml:space="preserve">Напиток кисломолочный "Ряженка" </t>
  </si>
  <si>
    <t>Фрукт мандарин свежий</t>
  </si>
  <si>
    <t>180/4</t>
  </si>
  <si>
    <t>Редька вакуумной сушки 15 гр. ТМ Зеленика</t>
  </si>
  <si>
    <t>Котлета мясная /говядина,свинина/* лук п/ф</t>
  </si>
  <si>
    <t>ТТК № 007859</t>
  </si>
  <si>
    <t>ТТК № 001832</t>
  </si>
  <si>
    <t>ТТК № 007828</t>
  </si>
  <si>
    <t>ТТК № 008262</t>
  </si>
  <si>
    <t>ТТК № 003875</t>
  </si>
  <si>
    <t>ТТК № 006728</t>
  </si>
  <si>
    <t>ТТК № 006283</t>
  </si>
  <si>
    <t>ТТК № 006700</t>
  </si>
  <si>
    <t>ТТК № 00336</t>
  </si>
  <si>
    <t>ТТК № 001836</t>
  </si>
  <si>
    <t>ТТК № 007848</t>
  </si>
  <si>
    <t>ТТК № 008354</t>
  </si>
  <si>
    <t>ТТК № 005731</t>
  </si>
  <si>
    <t>ТТК № 008254</t>
  </si>
  <si>
    <t>ТТК № 007860</t>
  </si>
  <si>
    <t>ТТК № 007829</t>
  </si>
  <si>
    <t>ТТК № 007595</t>
  </si>
  <si>
    <t>ТТК № 006642</t>
  </si>
  <si>
    <t>ТТК № 007305</t>
  </si>
  <si>
    <t>ТТК № 001561</t>
  </si>
  <si>
    <t>ТТК № 007661</t>
  </si>
  <si>
    <t>ТТК № 007299</t>
  </si>
  <si>
    <t>ТТК № 007872</t>
  </si>
  <si>
    <t>ТТК № 000516</t>
  </si>
  <si>
    <t>ТТК № 007286</t>
  </si>
  <si>
    <t>ТТК № 006490</t>
  </si>
  <si>
    <t>ТТК № 000707</t>
  </si>
  <si>
    <t>ТТК № 007877</t>
  </si>
  <si>
    <t>ТТК № 007824</t>
  </si>
  <si>
    <t>ТТК № 007861</t>
  </si>
  <si>
    <t>ТТК № 006475</t>
  </si>
  <si>
    <t>ТТК № 008256</t>
  </si>
  <si>
    <t>ТТК № 007088</t>
  </si>
  <si>
    <t>ТТК № 007871</t>
  </si>
  <si>
    <t>ТТК № 005257</t>
  </si>
  <si>
    <t>ТТК № 007304</t>
  </si>
  <si>
    <t>ТТК № 007882</t>
  </si>
  <si>
    <t>ТТК № 006497</t>
  </si>
  <si>
    <t>ТТК № 006696</t>
  </si>
  <si>
    <t>ТТК № 007856</t>
  </si>
  <si>
    <t>ТТК № 001833</t>
  </si>
  <si>
    <t>ТТК № 007832</t>
  </si>
  <si>
    <t>ТТК № 005870</t>
  </si>
  <si>
    <t>ТТК № 000541</t>
  </si>
  <si>
    <t>ТТК № 007815</t>
  </si>
  <si>
    <t>МАОУ СОШ №15 города Тюмени</t>
  </si>
  <si>
    <t>Директор</t>
  </si>
  <si>
    <t>И.В. Носова</t>
  </si>
  <si>
    <t>ТТК № 007923</t>
  </si>
  <si>
    <t>1шт/15 гр</t>
  </si>
  <si>
    <t>ТТК № 004012</t>
  </si>
  <si>
    <t>ТТК № 007812</t>
  </si>
  <si>
    <t>ТТК № 002453</t>
  </si>
  <si>
    <t>ТТК № 005247</t>
  </si>
  <si>
    <t>ТТК № 006947</t>
  </si>
  <si>
    <t>ТТК № 005868</t>
  </si>
  <si>
    <t>ТТК № 004085</t>
  </si>
  <si>
    <t>ТТК № 007918</t>
  </si>
  <si>
    <t>ТТК № 004907</t>
  </si>
  <si>
    <t>Сок яблочко -виноград восстановленный для детей "Сады придонья" 0,2 л</t>
  </si>
  <si>
    <t>соус</t>
  </si>
  <si>
    <t>джем</t>
  </si>
  <si>
    <t>десерт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</si>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</sst>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D182" sqref="D182"/>
    </sheetView>
  </sheetViews>
  <sheetFormatPr defaultColWidth="8.8554687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8.85546875" style="2"/>
  </cols>
  <sheetData>
    <row r="1" spans="1:12" ht="15" x14ac:dyDescent="0.25">
      <c r="A1" s="1" t="s">
        <v>7</v>
      </c>
      <c r="C1" s="116" t="s">
        <v>195</v>
      </c>
      <c r="D1" s="117"/>
      <c r="E1" s="117"/>
      <c r="F1" s="12" t="s">
        <v>16</v>
      </c>
      <c r="G1" s="2" t="s">
        <v>17</v>
      </c>
      <c r="H1" s="118" t="s">
        <v>196</v>
      </c>
      <c r="I1" s="118"/>
      <c r="J1" s="118"/>
      <c r="K1" s="118"/>
    </row>
    <row r="2" spans="1:12" ht="18" x14ac:dyDescent="0.2">
      <c r="A2" s="35" t="s">
        <v>6</v>
      </c>
      <c r="C2" s="2"/>
      <c r="G2" s="2" t="s">
        <v>18</v>
      </c>
      <c r="H2" s="118" t="s">
        <v>197</v>
      </c>
      <c r="I2" s="118"/>
      <c r="J2" s="118"/>
      <c r="K2" s="11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98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110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110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110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110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110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110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13" t="s">
        <v>4</v>
      </c>
      <c r="D24" s="11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39</v>
      </c>
      <c r="F25" s="40">
        <v>150</v>
      </c>
      <c r="G25" s="40">
        <v>21.12</v>
      </c>
      <c r="H25" s="40">
        <v>15.38</v>
      </c>
      <c r="I25" s="40">
        <v>23.03</v>
      </c>
      <c r="J25" s="98">
        <v>294.17</v>
      </c>
      <c r="K25" s="41" t="s">
        <v>150</v>
      </c>
      <c r="L25" s="40">
        <v>60.43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110"/>
      <c r="K26" s="111"/>
      <c r="L26" s="43"/>
    </row>
    <row r="27" spans="1:12" ht="25.5" x14ac:dyDescent="0.25">
      <c r="A27" s="14"/>
      <c r="B27" s="15"/>
      <c r="C27" s="11"/>
      <c r="D27" s="7" t="s">
        <v>22</v>
      </c>
      <c r="E27" s="109" t="s">
        <v>53</v>
      </c>
      <c r="F27" s="110" t="s">
        <v>54</v>
      </c>
      <c r="G27" s="110">
        <v>0.06</v>
      </c>
      <c r="H27" s="110">
        <v>0.01</v>
      </c>
      <c r="I27" s="110">
        <v>5.2</v>
      </c>
      <c r="J27" s="110">
        <v>22.34</v>
      </c>
      <c r="K27" s="111" t="s">
        <v>152</v>
      </c>
      <c r="L27" s="110">
        <v>2.66</v>
      </c>
    </row>
    <row r="28" spans="1:12" ht="25.5" x14ac:dyDescent="0.25">
      <c r="A28" s="14"/>
      <c r="B28" s="15"/>
      <c r="C28" s="11"/>
      <c r="D28" s="7" t="s">
        <v>23</v>
      </c>
      <c r="E28" s="42" t="s">
        <v>55</v>
      </c>
      <c r="F28" s="110">
        <v>20</v>
      </c>
      <c r="G28" s="43">
        <v>1.48</v>
      </c>
      <c r="H28" s="43">
        <v>0.46</v>
      </c>
      <c r="I28" s="43">
        <v>9.5</v>
      </c>
      <c r="J28" s="110">
        <v>48.6</v>
      </c>
      <c r="K28" s="44" t="s">
        <v>169</v>
      </c>
      <c r="L28" s="43">
        <v>2.08</v>
      </c>
    </row>
    <row r="29" spans="1:12" ht="15" x14ac:dyDescent="0.25">
      <c r="A29" s="14"/>
      <c r="B29" s="15"/>
      <c r="C29" s="11"/>
      <c r="D29" s="7" t="s">
        <v>24</v>
      </c>
      <c r="E29" s="42"/>
      <c r="F29" s="110"/>
      <c r="G29" s="43"/>
      <c r="H29" s="43"/>
      <c r="I29" s="43"/>
      <c r="J29" s="110"/>
      <c r="K29" s="44"/>
      <c r="L29" s="43"/>
    </row>
    <row r="30" spans="1:12" ht="25.5" x14ac:dyDescent="0.25">
      <c r="A30" s="14"/>
      <c r="B30" s="15"/>
      <c r="C30" s="11"/>
      <c r="D30" s="6"/>
      <c r="E30" s="109" t="s">
        <v>50</v>
      </c>
      <c r="F30" s="110" t="s">
        <v>51</v>
      </c>
      <c r="G30" s="110">
        <v>1.47</v>
      </c>
      <c r="H30" s="110">
        <v>1.79</v>
      </c>
      <c r="I30" s="110">
        <v>11.79</v>
      </c>
      <c r="J30" s="110">
        <v>69.3</v>
      </c>
      <c r="K30" s="111" t="s">
        <v>151</v>
      </c>
      <c r="L30" s="110">
        <v>15.62</v>
      </c>
    </row>
    <row r="31" spans="1:12" ht="15" x14ac:dyDescent="0.25">
      <c r="A31" s="14"/>
      <c r="B31" s="15"/>
      <c r="C31" s="11"/>
      <c r="D31" s="6"/>
      <c r="E31" s="109" t="s">
        <v>52</v>
      </c>
      <c r="F31" s="110">
        <v>200</v>
      </c>
      <c r="G31" s="110">
        <v>6</v>
      </c>
      <c r="H31" s="110">
        <v>5</v>
      </c>
      <c r="I31" s="110">
        <v>8.4</v>
      </c>
      <c r="J31" s="110">
        <v>102</v>
      </c>
      <c r="K31" s="111"/>
      <c r="L31" s="110">
        <v>18.3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370</v>
      </c>
      <c r="G32" s="19">
        <f t="shared" ref="G32" si="6">SUM(G25:G31)</f>
        <v>30.13</v>
      </c>
      <c r="H32" s="19">
        <f t="shared" ref="H32" si="7">SUM(H25:H31)</f>
        <v>22.64</v>
      </c>
      <c r="I32" s="19">
        <f t="shared" ref="I32" si="8">SUM(I25:I31)</f>
        <v>57.92</v>
      </c>
      <c r="J32" s="19">
        <f t="shared" ref="J32:L32" si="9">SUM(J25:J31)</f>
        <v>536.41000000000008</v>
      </c>
      <c r="K32" s="25"/>
      <c r="L32" s="19">
        <f t="shared" si="9"/>
        <v>99.09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110">
        <v>80</v>
      </c>
      <c r="G33" s="43">
        <v>0.72</v>
      </c>
      <c r="H33" s="43">
        <v>4.08</v>
      </c>
      <c r="I33" s="43">
        <v>2.3199999999999998</v>
      </c>
      <c r="J33" s="110">
        <v>49.36</v>
      </c>
      <c r="K33" s="44" t="s">
        <v>153</v>
      </c>
      <c r="L33" s="43">
        <v>23.27</v>
      </c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110" t="s">
        <v>58</v>
      </c>
      <c r="G34" s="43">
        <v>8.1300000000000008</v>
      </c>
      <c r="H34" s="43">
        <v>10.48</v>
      </c>
      <c r="I34" s="43">
        <v>9.42</v>
      </c>
      <c r="J34" s="110">
        <v>165.47</v>
      </c>
      <c r="K34" s="44" t="s">
        <v>154</v>
      </c>
      <c r="L34" s="43">
        <v>45.51</v>
      </c>
    </row>
    <row r="35" spans="1:12" ht="25.5" x14ac:dyDescent="0.25">
      <c r="A35" s="14"/>
      <c r="B35" s="15"/>
      <c r="C35" s="11"/>
      <c r="D35" s="7" t="s">
        <v>28</v>
      </c>
      <c r="E35" s="42" t="s">
        <v>59</v>
      </c>
      <c r="F35" s="110" t="s">
        <v>60</v>
      </c>
      <c r="G35" s="43">
        <v>11.15</v>
      </c>
      <c r="H35" s="43">
        <v>9.48</v>
      </c>
      <c r="I35" s="43">
        <v>2.65</v>
      </c>
      <c r="J35" s="110">
        <v>140.94999999999999</v>
      </c>
      <c r="K35" s="44" t="s">
        <v>155</v>
      </c>
      <c r="L35" s="43">
        <v>56.1</v>
      </c>
    </row>
    <row r="36" spans="1:12" ht="25.5" x14ac:dyDescent="0.25">
      <c r="A36" s="14"/>
      <c r="B36" s="15"/>
      <c r="C36" s="11"/>
      <c r="D36" s="7" t="s">
        <v>29</v>
      </c>
      <c r="E36" s="42" t="s">
        <v>61</v>
      </c>
      <c r="F36" s="110">
        <v>150</v>
      </c>
      <c r="G36" s="43">
        <v>5.62</v>
      </c>
      <c r="H36" s="43">
        <v>4.21</v>
      </c>
      <c r="I36" s="43">
        <v>38.39</v>
      </c>
      <c r="J36" s="110">
        <v>215.34</v>
      </c>
      <c r="K36" s="44" t="s">
        <v>198</v>
      </c>
      <c r="L36" s="43">
        <v>10.64</v>
      </c>
    </row>
    <row r="37" spans="1:12" ht="25.5" x14ac:dyDescent="0.25">
      <c r="A37" s="14"/>
      <c r="B37" s="15"/>
      <c r="C37" s="11"/>
      <c r="D37" s="7" t="s">
        <v>30</v>
      </c>
      <c r="E37" s="42" t="s">
        <v>62</v>
      </c>
      <c r="F37" s="110">
        <v>200</v>
      </c>
      <c r="G37" s="43">
        <v>0.83</v>
      </c>
      <c r="H37" s="43">
        <v>0.05</v>
      </c>
      <c r="I37" s="43">
        <v>14.15</v>
      </c>
      <c r="J37" s="110">
        <v>61.06</v>
      </c>
      <c r="K37" s="44" t="s">
        <v>156</v>
      </c>
      <c r="L37" s="43">
        <v>5.18</v>
      </c>
    </row>
    <row r="38" spans="1:12" ht="25.5" x14ac:dyDescent="0.25">
      <c r="A38" s="14"/>
      <c r="B38" s="15"/>
      <c r="C38" s="11"/>
      <c r="D38" s="7" t="s">
        <v>31</v>
      </c>
      <c r="E38" s="42" t="s">
        <v>63</v>
      </c>
      <c r="F38" s="110">
        <v>40</v>
      </c>
      <c r="G38" s="43">
        <v>3.23</v>
      </c>
      <c r="H38" s="43">
        <v>0.99</v>
      </c>
      <c r="I38" s="43">
        <v>18.53</v>
      </c>
      <c r="J38" s="110">
        <v>101.58</v>
      </c>
      <c r="K38" s="111" t="s">
        <v>158</v>
      </c>
      <c r="L38" s="43">
        <v>4.2300000000000004</v>
      </c>
    </row>
    <row r="39" spans="1:12" ht="25.5" x14ac:dyDescent="0.25">
      <c r="A39" s="14"/>
      <c r="B39" s="15"/>
      <c r="C39" s="11"/>
      <c r="D39" s="7" t="s">
        <v>32</v>
      </c>
      <c r="E39" s="42" t="s">
        <v>55</v>
      </c>
      <c r="F39" s="110">
        <v>20</v>
      </c>
      <c r="G39" s="51">
        <v>1.48</v>
      </c>
      <c r="H39" s="51">
        <v>0.46</v>
      </c>
      <c r="I39" s="51">
        <v>9.5</v>
      </c>
      <c r="J39" s="110">
        <v>48.6</v>
      </c>
      <c r="K39" s="111" t="s">
        <v>169</v>
      </c>
      <c r="L39" s="51">
        <v>2.08</v>
      </c>
    </row>
    <row r="40" spans="1:12" ht="15" x14ac:dyDescent="0.25">
      <c r="A40" s="14"/>
      <c r="B40" s="15"/>
      <c r="C40" s="11"/>
      <c r="D40" s="6"/>
      <c r="E40" s="42"/>
      <c r="F40" s="110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490</v>
      </c>
      <c r="G42" s="19">
        <f t="shared" ref="G42" si="10">SUM(G33:G41)</f>
        <v>31.16</v>
      </c>
      <c r="H42" s="19">
        <f t="shared" ref="H42" si="11">SUM(H33:H41)</f>
        <v>29.75</v>
      </c>
      <c r="I42" s="19">
        <f t="shared" ref="I42" si="12">SUM(I33:I41)</f>
        <v>94.960000000000008</v>
      </c>
      <c r="J42" s="19">
        <f t="shared" ref="J42:L42" si="13">SUM(J33:J41)</f>
        <v>782.36000000000013</v>
      </c>
      <c r="K42" s="25"/>
      <c r="L42" s="19">
        <f t="shared" si="13"/>
        <v>147.01</v>
      </c>
    </row>
    <row r="43" spans="1:12" ht="15.75" customHeight="1" x14ac:dyDescent="0.2">
      <c r="A43" s="33">
        <f>A25</f>
        <v>1</v>
      </c>
      <c r="B43" s="33">
        <f>B25</f>
        <v>2</v>
      </c>
      <c r="C43" s="113" t="s">
        <v>4</v>
      </c>
      <c r="D43" s="114"/>
      <c r="E43" s="31"/>
      <c r="F43" s="32">
        <f>F32+F42</f>
        <v>860</v>
      </c>
      <c r="G43" s="32">
        <f t="shared" ref="G43" si="14">G32+G42</f>
        <v>61.29</v>
      </c>
      <c r="H43" s="32">
        <f t="shared" ref="H43" si="15">H32+H42</f>
        <v>52.39</v>
      </c>
      <c r="I43" s="32">
        <f t="shared" ref="I43" si="16">I32+I42</f>
        <v>152.88</v>
      </c>
      <c r="J43" s="32">
        <f t="shared" ref="J43:L43" si="17">J32+J42</f>
        <v>1318.7700000000002</v>
      </c>
      <c r="K43" s="32"/>
      <c r="L43" s="32">
        <f t="shared" si="17"/>
        <v>246.1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98">
        <v>50.15</v>
      </c>
      <c r="G44" s="40">
        <v>15.93</v>
      </c>
      <c r="H44" s="40">
        <v>16.84</v>
      </c>
      <c r="I44" s="40">
        <v>38.770000000000003</v>
      </c>
      <c r="J44" s="98">
        <v>373.53</v>
      </c>
      <c r="K44" s="41"/>
      <c r="L44" s="40">
        <v>49.53</v>
      </c>
    </row>
    <row r="45" spans="1:12" ht="15" x14ac:dyDescent="0.25">
      <c r="A45" s="23"/>
      <c r="B45" s="15"/>
      <c r="C45" s="11"/>
      <c r="D45" s="6"/>
      <c r="E45" s="42"/>
      <c r="F45" s="110"/>
      <c r="G45" s="43"/>
      <c r="H45" s="43"/>
      <c r="I45" s="43"/>
      <c r="J45" s="110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65</v>
      </c>
      <c r="F46" s="110">
        <v>16</v>
      </c>
      <c r="G46" s="43">
        <v>0</v>
      </c>
      <c r="H46" s="43">
        <v>0</v>
      </c>
      <c r="I46" s="43">
        <v>3.99</v>
      </c>
      <c r="J46" s="110">
        <v>200</v>
      </c>
      <c r="K46" s="44" t="s">
        <v>157</v>
      </c>
      <c r="L46" s="43">
        <v>1.19</v>
      </c>
    </row>
    <row r="47" spans="1:12" ht="25.5" x14ac:dyDescent="0.25">
      <c r="A47" s="23"/>
      <c r="B47" s="15"/>
      <c r="C47" s="11"/>
      <c r="D47" s="7" t="s">
        <v>23</v>
      </c>
      <c r="E47" s="42" t="s">
        <v>67</v>
      </c>
      <c r="F47" s="110">
        <v>16</v>
      </c>
      <c r="G47" s="43">
        <v>1.02</v>
      </c>
      <c r="H47" s="43">
        <v>0.17</v>
      </c>
      <c r="I47" s="43">
        <v>6.49</v>
      </c>
      <c r="J47" s="110">
        <v>31.58</v>
      </c>
      <c r="K47" s="111" t="s">
        <v>169</v>
      </c>
      <c r="L47" s="43">
        <v>1.26</v>
      </c>
    </row>
    <row r="48" spans="1:12" ht="25.5" x14ac:dyDescent="0.25">
      <c r="A48" s="23"/>
      <c r="B48" s="15"/>
      <c r="C48" s="11"/>
      <c r="D48" s="7" t="s">
        <v>24</v>
      </c>
      <c r="E48" s="109" t="s">
        <v>66</v>
      </c>
      <c r="F48" s="110" t="s">
        <v>47</v>
      </c>
      <c r="G48" s="110">
        <v>2.9</v>
      </c>
      <c r="H48" s="110">
        <v>2.5</v>
      </c>
      <c r="I48" s="110">
        <v>11.7</v>
      </c>
      <c r="J48" s="110">
        <v>80.900000000000006</v>
      </c>
      <c r="K48" s="111" t="s">
        <v>175</v>
      </c>
      <c r="L48" s="110">
        <v>16.25</v>
      </c>
    </row>
    <row r="49" spans="1:12" ht="25.5" x14ac:dyDescent="0.25">
      <c r="A49" s="23"/>
      <c r="B49" s="15"/>
      <c r="C49" s="11"/>
      <c r="D49" s="6" t="s">
        <v>23</v>
      </c>
      <c r="E49" s="42" t="s">
        <v>68</v>
      </c>
      <c r="F49" s="110">
        <v>20</v>
      </c>
      <c r="G49" s="43">
        <v>1.4</v>
      </c>
      <c r="H49" s="43">
        <v>0.2</v>
      </c>
      <c r="I49" s="43">
        <v>9.1999999999999993</v>
      </c>
      <c r="J49" s="110">
        <v>44</v>
      </c>
      <c r="K49" s="111" t="s">
        <v>158</v>
      </c>
      <c r="L49" s="43">
        <v>1.88</v>
      </c>
    </row>
    <row r="50" spans="1:12" ht="15" x14ac:dyDescent="0.25">
      <c r="A50" s="23"/>
      <c r="B50" s="15"/>
      <c r="C50" s="11"/>
      <c r="D50" s="6"/>
      <c r="E50" s="42"/>
      <c r="F50" s="110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102.15</v>
      </c>
      <c r="G51" s="19">
        <f t="shared" ref="G51" si="18">SUM(G44:G50)</f>
        <v>21.249999999999996</v>
      </c>
      <c r="H51" s="19">
        <f t="shared" ref="H51" si="19">SUM(H44:H50)</f>
        <v>19.71</v>
      </c>
      <c r="I51" s="19">
        <f t="shared" ref="I51" si="20">SUM(I44:I50)</f>
        <v>70.150000000000006</v>
      </c>
      <c r="J51" s="19">
        <f t="shared" ref="J51:L51" si="21">SUM(J44:J50)</f>
        <v>730.01</v>
      </c>
      <c r="K51" s="25"/>
      <c r="L51" s="19">
        <f t="shared" si="21"/>
        <v>70.109999999999985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69</v>
      </c>
      <c r="F52" s="110">
        <v>80</v>
      </c>
      <c r="G52" s="53">
        <v>0.56000000000000005</v>
      </c>
      <c r="H52" s="53">
        <v>0.08</v>
      </c>
      <c r="I52" s="53">
        <v>1.52</v>
      </c>
      <c r="J52" s="110">
        <v>8.8000000000000007</v>
      </c>
      <c r="K52" s="54" t="s">
        <v>200</v>
      </c>
      <c r="L52" s="53">
        <v>17.63</v>
      </c>
    </row>
    <row r="53" spans="1:12" ht="25.5" x14ac:dyDescent="0.25">
      <c r="A53" s="23"/>
      <c r="B53" s="15"/>
      <c r="C53" s="11"/>
      <c r="D53" s="7" t="s">
        <v>27</v>
      </c>
      <c r="E53" s="42" t="s">
        <v>70</v>
      </c>
      <c r="F53" s="110" t="s">
        <v>71</v>
      </c>
      <c r="G53" s="43">
        <v>8.6300000000000008</v>
      </c>
      <c r="H53" s="43">
        <v>10.67</v>
      </c>
      <c r="I53" s="43">
        <v>17.600000000000001</v>
      </c>
      <c r="J53" s="110">
        <v>201.73</v>
      </c>
      <c r="K53" s="44" t="s">
        <v>159</v>
      </c>
      <c r="L53" s="43">
        <v>50.69</v>
      </c>
    </row>
    <row r="54" spans="1:12" ht="25.5" x14ac:dyDescent="0.25">
      <c r="A54" s="23"/>
      <c r="B54" s="15"/>
      <c r="C54" s="11"/>
      <c r="D54" s="7" t="s">
        <v>28</v>
      </c>
      <c r="E54" s="42" t="s">
        <v>72</v>
      </c>
      <c r="F54" s="110" t="s">
        <v>60</v>
      </c>
      <c r="G54" s="43">
        <v>15.18</v>
      </c>
      <c r="H54" s="43">
        <v>14.17</v>
      </c>
      <c r="I54" s="43">
        <v>2.7</v>
      </c>
      <c r="J54" s="110">
        <v>198.81</v>
      </c>
      <c r="K54" s="44" t="s">
        <v>202</v>
      </c>
      <c r="L54" s="43">
        <v>72</v>
      </c>
    </row>
    <row r="55" spans="1:12" ht="25.5" x14ac:dyDescent="0.25">
      <c r="A55" s="23"/>
      <c r="B55" s="15"/>
      <c r="C55" s="11"/>
      <c r="D55" s="7" t="s">
        <v>29</v>
      </c>
      <c r="E55" s="42" t="s">
        <v>73</v>
      </c>
      <c r="F55" s="110">
        <v>150</v>
      </c>
      <c r="G55" s="43">
        <v>2.67</v>
      </c>
      <c r="H55" s="43">
        <v>1.17</v>
      </c>
      <c r="I55" s="43">
        <v>8.23</v>
      </c>
      <c r="J55" s="110">
        <v>55.94</v>
      </c>
      <c r="K55" s="44" t="s">
        <v>160</v>
      </c>
      <c r="L55" s="43">
        <v>13.88</v>
      </c>
    </row>
    <row r="56" spans="1:12" ht="25.5" x14ac:dyDescent="0.25">
      <c r="A56" s="23"/>
      <c r="B56" s="15"/>
      <c r="C56" s="11"/>
      <c r="D56" s="7" t="s">
        <v>30</v>
      </c>
      <c r="E56" s="42" t="s">
        <v>74</v>
      </c>
      <c r="F56" s="110">
        <v>200</v>
      </c>
      <c r="G56" s="43">
        <v>0.83</v>
      </c>
      <c r="H56" s="43">
        <v>0.05</v>
      </c>
      <c r="I56" s="43">
        <v>14.15</v>
      </c>
      <c r="J56" s="110">
        <v>61.06</v>
      </c>
      <c r="K56" s="44" t="s">
        <v>161</v>
      </c>
      <c r="L56" s="43">
        <v>2.75</v>
      </c>
    </row>
    <row r="57" spans="1:12" ht="25.5" x14ac:dyDescent="0.25">
      <c r="A57" s="23"/>
      <c r="B57" s="15"/>
      <c r="C57" s="11"/>
      <c r="D57" s="7" t="s">
        <v>31</v>
      </c>
      <c r="E57" s="52" t="s">
        <v>68</v>
      </c>
      <c r="F57" s="110">
        <v>20</v>
      </c>
      <c r="G57" s="53">
        <v>1.4</v>
      </c>
      <c r="H57" s="53">
        <v>0.2</v>
      </c>
      <c r="I57" s="53">
        <v>9.1999999999999993</v>
      </c>
      <c r="J57" s="110">
        <v>44</v>
      </c>
      <c r="K57" s="54" t="s">
        <v>158</v>
      </c>
      <c r="L57" s="53">
        <v>1.86</v>
      </c>
    </row>
    <row r="58" spans="1:12" ht="25.5" x14ac:dyDescent="0.25">
      <c r="A58" s="23"/>
      <c r="B58" s="15"/>
      <c r="C58" s="11"/>
      <c r="D58" s="7" t="s">
        <v>32</v>
      </c>
      <c r="E58" s="52" t="s">
        <v>67</v>
      </c>
      <c r="F58" s="110">
        <v>20</v>
      </c>
      <c r="G58" s="43">
        <v>1.3</v>
      </c>
      <c r="H58" s="43">
        <v>0.22</v>
      </c>
      <c r="I58" s="43">
        <v>8.3000000000000007</v>
      </c>
      <c r="J58" s="110">
        <v>40.4</v>
      </c>
      <c r="K58" s="111" t="s">
        <v>169</v>
      </c>
      <c r="L58" s="43">
        <v>1.61</v>
      </c>
    </row>
    <row r="59" spans="1:12" ht="25.5" x14ac:dyDescent="0.25">
      <c r="A59" s="23"/>
      <c r="B59" s="15"/>
      <c r="C59" s="11"/>
      <c r="D59" s="6"/>
      <c r="E59" s="42" t="s">
        <v>75</v>
      </c>
      <c r="F59" s="110" t="s">
        <v>76</v>
      </c>
      <c r="G59" s="43"/>
      <c r="H59" s="43"/>
      <c r="I59" s="43">
        <v>13.75</v>
      </c>
      <c r="J59" s="110">
        <v>56.25</v>
      </c>
      <c r="K59" s="44"/>
      <c r="L59" s="43">
        <v>15.57</v>
      </c>
    </row>
    <row r="60" spans="1:12" ht="15" x14ac:dyDescent="0.25">
      <c r="A60" s="23"/>
      <c r="B60" s="15"/>
      <c r="C60" s="11"/>
      <c r="D60" s="6"/>
      <c r="E60" s="42"/>
      <c r="F60" s="110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30.569999999999997</v>
      </c>
      <c r="H61" s="19">
        <f t="shared" ref="H61" si="23">SUM(H52:H60)</f>
        <v>26.560000000000002</v>
      </c>
      <c r="I61" s="19">
        <f t="shared" ref="I61" si="24">SUM(I52:I60)</f>
        <v>75.45</v>
      </c>
      <c r="J61" s="19">
        <f t="shared" ref="J61:L61" si="25">SUM(J52:J60)</f>
        <v>666.99</v>
      </c>
      <c r="K61" s="25"/>
      <c r="L61" s="19">
        <f t="shared" si="25"/>
        <v>175.99</v>
      </c>
    </row>
    <row r="62" spans="1:12" ht="15.75" customHeight="1" x14ac:dyDescent="0.2">
      <c r="A62" s="29">
        <f>A44</f>
        <v>1</v>
      </c>
      <c r="B62" s="30">
        <f>B44</f>
        <v>3</v>
      </c>
      <c r="C62" s="113" t="s">
        <v>4</v>
      </c>
      <c r="D62" s="114"/>
      <c r="E62" s="31"/>
      <c r="F62" s="32">
        <f>F51+F61</f>
        <v>572.15</v>
      </c>
      <c r="G62" s="32">
        <f t="shared" ref="G62" si="26">G51+G61</f>
        <v>51.819999999999993</v>
      </c>
      <c r="H62" s="32">
        <f t="shared" ref="H62" si="27">H51+H61</f>
        <v>46.27</v>
      </c>
      <c r="I62" s="32">
        <f t="shared" ref="I62" si="28">I51+I61</f>
        <v>145.60000000000002</v>
      </c>
      <c r="J62" s="32">
        <f t="shared" ref="J62:L62" si="29">J51+J61</f>
        <v>1397</v>
      </c>
      <c r="K62" s="32"/>
      <c r="L62" s="32">
        <f t="shared" si="29"/>
        <v>246.1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98" t="s">
        <v>78</v>
      </c>
      <c r="G63" s="40">
        <v>7.53</v>
      </c>
      <c r="H63" s="40">
        <v>7.69</v>
      </c>
      <c r="I63" s="40">
        <v>32.520000000000003</v>
      </c>
      <c r="J63" s="98">
        <v>230.29</v>
      </c>
      <c r="K63" s="41" t="s">
        <v>162</v>
      </c>
      <c r="L63" s="40">
        <v>19.47</v>
      </c>
    </row>
    <row r="64" spans="1:12" ht="15" x14ac:dyDescent="0.25">
      <c r="A64" s="23"/>
      <c r="B64" s="15"/>
      <c r="C64" s="11"/>
      <c r="D64" s="6"/>
      <c r="E64" s="52"/>
      <c r="F64" s="110"/>
      <c r="G64" s="53"/>
      <c r="H64" s="53"/>
      <c r="I64" s="53"/>
      <c r="J64" s="110"/>
      <c r="K64" s="54"/>
      <c r="L64" s="53"/>
    </row>
    <row r="65" spans="1:12" ht="25.5" x14ac:dyDescent="0.25">
      <c r="A65" s="23"/>
      <c r="B65" s="15"/>
      <c r="C65" s="11"/>
      <c r="D65" s="7" t="s">
        <v>22</v>
      </c>
      <c r="E65" s="42" t="s">
        <v>79</v>
      </c>
      <c r="F65" s="110">
        <v>200</v>
      </c>
      <c r="G65" s="43">
        <v>3.62</v>
      </c>
      <c r="H65" s="43">
        <v>2.95</v>
      </c>
      <c r="I65" s="43">
        <v>10.09</v>
      </c>
      <c r="J65" s="110">
        <v>82.05</v>
      </c>
      <c r="K65" s="44" t="s">
        <v>203</v>
      </c>
      <c r="L65" s="43">
        <v>15.67</v>
      </c>
    </row>
    <row r="66" spans="1:12" ht="25.5" x14ac:dyDescent="0.25">
      <c r="A66" s="23"/>
      <c r="B66" s="15"/>
      <c r="C66" s="11"/>
      <c r="D66" s="7" t="s">
        <v>23</v>
      </c>
      <c r="E66" s="55" t="s">
        <v>81</v>
      </c>
      <c r="F66" s="110">
        <v>20</v>
      </c>
      <c r="G66" s="43">
        <v>1.38</v>
      </c>
      <c r="H66" s="43">
        <v>0.34</v>
      </c>
      <c r="I66" s="43">
        <v>9.1</v>
      </c>
      <c r="J66" s="110">
        <v>47.8</v>
      </c>
      <c r="K66" s="111" t="s">
        <v>169</v>
      </c>
      <c r="L66" s="43">
        <v>2.08</v>
      </c>
    </row>
    <row r="67" spans="1:12" ht="15" x14ac:dyDescent="0.25">
      <c r="A67" s="23"/>
      <c r="B67" s="15"/>
      <c r="C67" s="11"/>
      <c r="D67" s="7" t="s">
        <v>24</v>
      </c>
      <c r="E67" s="55" t="s">
        <v>80</v>
      </c>
      <c r="F67" s="110">
        <v>100</v>
      </c>
      <c r="G67" s="56">
        <v>0.4</v>
      </c>
      <c r="H67" s="56">
        <v>0.4</v>
      </c>
      <c r="I67" s="56">
        <v>9.8000000000000007</v>
      </c>
      <c r="J67" s="110">
        <v>47</v>
      </c>
      <c r="K67" s="57"/>
      <c r="L67" s="56">
        <v>11.05</v>
      </c>
    </row>
    <row r="68" spans="1:12" ht="25.5" x14ac:dyDescent="0.25">
      <c r="A68" s="23"/>
      <c r="B68" s="15"/>
      <c r="C68" s="11"/>
      <c r="D68" s="6" t="s">
        <v>23</v>
      </c>
      <c r="E68" s="55" t="s">
        <v>82</v>
      </c>
      <c r="F68" s="110">
        <v>20</v>
      </c>
      <c r="G68" s="43">
        <v>1.92</v>
      </c>
      <c r="H68" s="43">
        <v>0.86</v>
      </c>
      <c r="I68" s="43">
        <v>10.6</v>
      </c>
      <c r="J68" s="110">
        <v>65.8</v>
      </c>
      <c r="K68" s="44" t="s">
        <v>158</v>
      </c>
      <c r="L68" s="43">
        <v>2.57</v>
      </c>
    </row>
    <row r="69" spans="1:12" ht="15" x14ac:dyDescent="0.25">
      <c r="A69" s="23"/>
      <c r="B69" s="15"/>
      <c r="C69" s="11"/>
      <c r="D69" s="6"/>
      <c r="E69" s="109" t="s">
        <v>52</v>
      </c>
      <c r="F69" s="110">
        <v>200</v>
      </c>
      <c r="G69" s="110">
        <v>6</v>
      </c>
      <c r="H69" s="110">
        <v>5</v>
      </c>
      <c r="I69" s="110">
        <v>8.4</v>
      </c>
      <c r="J69" s="110">
        <v>102</v>
      </c>
      <c r="K69" s="111"/>
      <c r="L69" s="110">
        <v>18.3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20.85</v>
      </c>
      <c r="H70" s="19">
        <f t="shared" ref="H70" si="31">SUM(H63:H69)</f>
        <v>17.240000000000002</v>
      </c>
      <c r="I70" s="19">
        <f t="shared" ref="I70" si="32">SUM(I63:I69)</f>
        <v>80.510000000000005</v>
      </c>
      <c r="J70" s="19">
        <f t="shared" ref="J70:L70" si="33">SUM(J63:J69)</f>
        <v>574.94000000000005</v>
      </c>
      <c r="K70" s="25"/>
      <c r="L70" s="19">
        <f t="shared" si="33"/>
        <v>69.14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110">
        <v>80</v>
      </c>
      <c r="G71" s="43">
        <v>0.88</v>
      </c>
      <c r="H71" s="43">
        <v>0.16</v>
      </c>
      <c r="I71" s="43">
        <v>3.04</v>
      </c>
      <c r="J71" s="110">
        <v>19.2</v>
      </c>
      <c r="K71" s="111" t="s">
        <v>200</v>
      </c>
      <c r="L71" s="43">
        <v>27.42</v>
      </c>
    </row>
    <row r="72" spans="1:12" ht="38.25" x14ac:dyDescent="0.25">
      <c r="A72" s="23"/>
      <c r="B72" s="15"/>
      <c r="C72" s="11"/>
      <c r="D72" s="7" t="s">
        <v>27</v>
      </c>
      <c r="E72" s="42" t="s">
        <v>84</v>
      </c>
      <c r="F72" s="110" t="s">
        <v>71</v>
      </c>
      <c r="G72" s="43">
        <v>8.5500000000000007</v>
      </c>
      <c r="H72" s="43">
        <v>10.55</v>
      </c>
      <c r="I72" s="43">
        <v>15.23</v>
      </c>
      <c r="J72" s="110">
        <v>190.51</v>
      </c>
      <c r="K72" s="44" t="s">
        <v>163</v>
      </c>
      <c r="L72" s="43">
        <v>51.66</v>
      </c>
    </row>
    <row r="73" spans="1:12" ht="25.5" x14ac:dyDescent="0.25">
      <c r="A73" s="23"/>
      <c r="B73" s="15"/>
      <c r="C73" s="11"/>
      <c r="D73" s="7" t="s">
        <v>28</v>
      </c>
      <c r="E73" s="42" t="s">
        <v>85</v>
      </c>
      <c r="F73" s="110">
        <v>90</v>
      </c>
      <c r="G73" s="58">
        <v>9</v>
      </c>
      <c r="H73" s="58">
        <v>11.39</v>
      </c>
      <c r="I73" s="58">
        <v>16.21</v>
      </c>
      <c r="J73" s="110">
        <v>203.3</v>
      </c>
      <c r="K73" s="59" t="s">
        <v>164</v>
      </c>
      <c r="L73" s="58">
        <v>56.51</v>
      </c>
    </row>
    <row r="74" spans="1:12" ht="25.5" x14ac:dyDescent="0.25">
      <c r="A74" s="23"/>
      <c r="B74" s="15"/>
      <c r="C74" s="11"/>
      <c r="D74" s="7" t="s">
        <v>29</v>
      </c>
      <c r="E74" s="42" t="s">
        <v>86</v>
      </c>
      <c r="F74" s="110">
        <v>150</v>
      </c>
      <c r="G74" s="43">
        <v>4.5999999999999996</v>
      </c>
      <c r="H74" s="43">
        <v>7.09</v>
      </c>
      <c r="I74" s="43">
        <v>63.48</v>
      </c>
      <c r="J74" s="110">
        <v>232.28</v>
      </c>
      <c r="K74" s="44" t="s">
        <v>165</v>
      </c>
      <c r="L74" s="43">
        <v>17.93</v>
      </c>
    </row>
    <row r="75" spans="1:12" ht="25.5" x14ac:dyDescent="0.25">
      <c r="A75" s="23"/>
      <c r="B75" s="15"/>
      <c r="C75" s="11"/>
      <c r="D75" s="7" t="s">
        <v>30</v>
      </c>
      <c r="E75" s="60" t="s">
        <v>87</v>
      </c>
      <c r="F75" s="110">
        <v>200</v>
      </c>
      <c r="G75" s="61"/>
      <c r="H75" s="61"/>
      <c r="I75" s="61">
        <v>22</v>
      </c>
      <c r="J75" s="110">
        <v>90</v>
      </c>
      <c r="K75" s="62"/>
      <c r="L75" s="61">
        <v>17.91</v>
      </c>
    </row>
    <row r="76" spans="1:12" ht="25.5" x14ac:dyDescent="0.25">
      <c r="A76" s="23"/>
      <c r="B76" s="15"/>
      <c r="C76" s="11"/>
      <c r="D76" s="7" t="s">
        <v>31</v>
      </c>
      <c r="E76" s="60" t="s">
        <v>82</v>
      </c>
      <c r="F76" s="110">
        <v>27</v>
      </c>
      <c r="G76" s="43">
        <v>2.57</v>
      </c>
      <c r="H76" s="43">
        <v>1.1499999999999999</v>
      </c>
      <c r="I76" s="43">
        <v>14.2</v>
      </c>
      <c r="J76" s="110">
        <v>88.17</v>
      </c>
      <c r="K76" s="44" t="s">
        <v>158</v>
      </c>
      <c r="L76" s="43">
        <v>3.45</v>
      </c>
    </row>
    <row r="77" spans="1:12" ht="25.5" x14ac:dyDescent="0.25">
      <c r="A77" s="23"/>
      <c r="B77" s="15"/>
      <c r="C77" s="11"/>
      <c r="D77" s="7" t="s">
        <v>32</v>
      </c>
      <c r="E77" s="60" t="s">
        <v>81</v>
      </c>
      <c r="F77" s="110">
        <v>20</v>
      </c>
      <c r="G77" s="61">
        <v>1.38</v>
      </c>
      <c r="H77" s="61">
        <v>0.34</v>
      </c>
      <c r="I77" s="61">
        <v>9.1</v>
      </c>
      <c r="J77" s="110">
        <v>47.8</v>
      </c>
      <c r="K77" s="111" t="s">
        <v>169</v>
      </c>
      <c r="L77" s="61">
        <v>2.08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567</v>
      </c>
      <c r="G80" s="19">
        <f t="shared" ref="G80" si="34">SUM(G71:G79)</f>
        <v>26.98</v>
      </c>
      <c r="H80" s="19">
        <f t="shared" ref="H80" si="35">SUM(H71:H79)</f>
        <v>30.68</v>
      </c>
      <c r="I80" s="19">
        <f t="shared" ref="I80" si="36">SUM(I71:I79)</f>
        <v>143.26</v>
      </c>
      <c r="J80" s="19">
        <f t="shared" ref="J80:L80" si="37">SUM(J71:J79)</f>
        <v>871.25999999999988</v>
      </c>
      <c r="K80" s="25"/>
      <c r="L80" s="19">
        <f t="shared" si="37"/>
        <v>176.96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3" t="s">
        <v>4</v>
      </c>
      <c r="D81" s="114"/>
      <c r="E81" s="31"/>
      <c r="F81" s="32">
        <f>F70+F80</f>
        <v>1107</v>
      </c>
      <c r="G81" s="32">
        <f t="shared" ref="G81" si="38">G70+G80</f>
        <v>47.83</v>
      </c>
      <c r="H81" s="32">
        <f t="shared" ref="H81" si="39">H70+H80</f>
        <v>47.92</v>
      </c>
      <c r="I81" s="32">
        <f t="shared" ref="I81" si="40">I70+I80</f>
        <v>223.76999999999998</v>
      </c>
      <c r="J81" s="32">
        <f t="shared" ref="J81:L81" si="41">J70+J80</f>
        <v>1446.1999999999998</v>
      </c>
      <c r="K81" s="32"/>
      <c r="L81" s="32">
        <f t="shared" si="41"/>
        <v>246.10000000000002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120" t="s">
        <v>21</v>
      </c>
      <c r="E82" s="39" t="s">
        <v>88</v>
      </c>
      <c r="F82" s="98" t="s">
        <v>90</v>
      </c>
      <c r="G82" s="63">
        <v>2.16</v>
      </c>
      <c r="H82" s="63">
        <v>10.11</v>
      </c>
      <c r="I82" s="63">
        <v>8.81</v>
      </c>
      <c r="J82" s="98">
        <v>134.63</v>
      </c>
      <c r="K82" s="64" t="s">
        <v>166</v>
      </c>
      <c r="L82" s="63">
        <v>21.53</v>
      </c>
    </row>
    <row r="83" spans="1:12" ht="15" x14ac:dyDescent="0.25">
      <c r="A83" s="23"/>
      <c r="B83" s="15"/>
      <c r="C83" s="11"/>
      <c r="D83" s="119"/>
      <c r="E83" s="42"/>
      <c r="F83" s="110"/>
      <c r="G83" s="43"/>
      <c r="H83" s="43"/>
      <c r="I83" s="43"/>
      <c r="J83" s="110"/>
      <c r="K83" s="44"/>
      <c r="L83" s="43"/>
    </row>
    <row r="84" spans="1:12" ht="25.5" x14ac:dyDescent="0.25">
      <c r="A84" s="23"/>
      <c r="B84" s="15"/>
      <c r="C84" s="11"/>
      <c r="D84" s="121" t="s">
        <v>22</v>
      </c>
      <c r="E84" s="66" t="s">
        <v>44</v>
      </c>
      <c r="F84" s="110">
        <v>200</v>
      </c>
      <c r="G84" s="67">
        <v>3.06</v>
      </c>
      <c r="H84" s="67">
        <v>2.5</v>
      </c>
      <c r="I84" s="67">
        <v>12.79</v>
      </c>
      <c r="J84" s="110">
        <v>86.74</v>
      </c>
      <c r="K84" s="68" t="s">
        <v>168</v>
      </c>
      <c r="L84" s="67">
        <v>13.56</v>
      </c>
    </row>
    <row r="85" spans="1:12" ht="25.5" x14ac:dyDescent="0.25">
      <c r="A85" s="23"/>
      <c r="B85" s="15"/>
      <c r="C85" s="11"/>
      <c r="D85" s="121" t="s">
        <v>23</v>
      </c>
      <c r="E85" s="42" t="s">
        <v>94</v>
      </c>
      <c r="F85" s="110">
        <v>10</v>
      </c>
      <c r="G85" s="43">
        <v>0.73</v>
      </c>
      <c r="H85" s="43">
        <v>0.13</v>
      </c>
      <c r="I85" s="43">
        <v>3.64</v>
      </c>
      <c r="J85" s="110">
        <v>18.7</v>
      </c>
      <c r="K85" s="44" t="s">
        <v>169</v>
      </c>
      <c r="L85" s="43">
        <v>0.86</v>
      </c>
    </row>
    <row r="86" spans="1:12" ht="15" x14ac:dyDescent="0.25">
      <c r="A86" s="23"/>
      <c r="B86" s="15"/>
      <c r="C86" s="11"/>
      <c r="D86" s="121" t="s">
        <v>24</v>
      </c>
      <c r="E86" s="42" t="s">
        <v>93</v>
      </c>
      <c r="F86" s="110">
        <v>200</v>
      </c>
      <c r="G86" s="43">
        <v>3</v>
      </c>
      <c r="H86" s="43">
        <v>1</v>
      </c>
      <c r="I86" s="43">
        <v>42</v>
      </c>
      <c r="J86" s="110">
        <v>192</v>
      </c>
      <c r="K86" s="44"/>
      <c r="L86" s="43">
        <v>34.479999999999997</v>
      </c>
    </row>
    <row r="87" spans="1:12" ht="15" x14ac:dyDescent="0.25">
      <c r="A87" s="23"/>
      <c r="B87" s="15"/>
      <c r="C87" s="11"/>
      <c r="D87" s="119" t="s">
        <v>30</v>
      </c>
      <c r="E87" s="65" t="s">
        <v>92</v>
      </c>
      <c r="F87" s="110">
        <v>200</v>
      </c>
      <c r="G87" s="43">
        <v>6</v>
      </c>
      <c r="H87" s="43">
        <v>5</v>
      </c>
      <c r="I87" s="43">
        <v>22</v>
      </c>
      <c r="J87" s="110">
        <v>156</v>
      </c>
      <c r="K87" s="44"/>
      <c r="L87" s="43">
        <v>20.32</v>
      </c>
    </row>
    <row r="88" spans="1:12" ht="25.5" x14ac:dyDescent="0.25">
      <c r="A88" s="23"/>
      <c r="B88" s="15"/>
      <c r="C88" s="11"/>
      <c r="D88" s="119" t="s">
        <v>211</v>
      </c>
      <c r="E88" s="109" t="s">
        <v>91</v>
      </c>
      <c r="F88" s="110">
        <v>20</v>
      </c>
      <c r="G88" s="110">
        <v>0</v>
      </c>
      <c r="H88" s="110">
        <v>0</v>
      </c>
      <c r="I88" s="110">
        <v>13.4</v>
      </c>
      <c r="J88" s="110">
        <v>54.4</v>
      </c>
      <c r="K88" s="111" t="s">
        <v>167</v>
      </c>
      <c r="L88" s="110">
        <v>9.3699999999999992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14.950000000000001</v>
      </c>
      <c r="H89" s="19">
        <f t="shared" ref="H89" si="43">SUM(H82:H88)</f>
        <v>18.740000000000002</v>
      </c>
      <c r="I89" s="19">
        <f t="shared" ref="I89" si="44">SUM(I82:I88)</f>
        <v>102.64000000000001</v>
      </c>
      <c r="J89" s="19">
        <f t="shared" ref="J89:L89" si="45">SUM(J82:J88)</f>
        <v>642.46999999999991</v>
      </c>
      <c r="K89" s="25"/>
      <c r="L89" s="19">
        <f t="shared" si="45"/>
        <v>100.12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95</v>
      </c>
      <c r="F90" s="112" t="s">
        <v>199</v>
      </c>
      <c r="G90" s="43">
        <v>1.1599999999999999</v>
      </c>
      <c r="H90" s="43">
        <v>2.72</v>
      </c>
      <c r="I90" s="43">
        <v>9.7100000000000009</v>
      </c>
      <c r="J90" s="110">
        <v>67.88</v>
      </c>
      <c r="K90" s="111" t="s">
        <v>207</v>
      </c>
      <c r="L90" s="43">
        <v>32.799999999999997</v>
      </c>
    </row>
    <row r="91" spans="1:12" ht="25.5" x14ac:dyDescent="0.25">
      <c r="A91" s="23"/>
      <c r="B91" s="15"/>
      <c r="C91" s="11"/>
      <c r="D91" s="7" t="s">
        <v>27</v>
      </c>
      <c r="E91" s="69" t="s">
        <v>96</v>
      </c>
      <c r="F91" s="110" t="s">
        <v>97</v>
      </c>
      <c r="G91" s="70">
        <v>7.89</v>
      </c>
      <c r="H91" s="70">
        <v>13.82</v>
      </c>
      <c r="I91" s="70">
        <v>30.54</v>
      </c>
      <c r="J91" s="110">
        <v>278.76</v>
      </c>
      <c r="K91" s="71" t="s">
        <v>170</v>
      </c>
      <c r="L91" s="70">
        <v>37.01</v>
      </c>
    </row>
    <row r="92" spans="1:12" ht="25.5" x14ac:dyDescent="0.25">
      <c r="A92" s="23"/>
      <c r="B92" s="15"/>
      <c r="C92" s="11"/>
      <c r="D92" s="7" t="s">
        <v>28</v>
      </c>
      <c r="E92" s="42" t="s">
        <v>98</v>
      </c>
      <c r="F92" s="110">
        <v>90</v>
      </c>
      <c r="G92" s="43">
        <v>7.84</v>
      </c>
      <c r="H92" s="43">
        <v>2.67</v>
      </c>
      <c r="I92" s="43">
        <v>17.05</v>
      </c>
      <c r="J92" s="110">
        <v>123.53</v>
      </c>
      <c r="K92" s="44" t="s">
        <v>171</v>
      </c>
      <c r="L92" s="43">
        <v>29.28</v>
      </c>
    </row>
    <row r="93" spans="1:12" ht="25.5" x14ac:dyDescent="0.25">
      <c r="A93" s="23"/>
      <c r="B93" s="15"/>
      <c r="C93" s="11"/>
      <c r="D93" s="7" t="s">
        <v>29</v>
      </c>
      <c r="E93" s="42" t="s">
        <v>99</v>
      </c>
      <c r="F93" s="110">
        <v>180</v>
      </c>
      <c r="G93" s="43">
        <v>4.4000000000000004</v>
      </c>
      <c r="H93" s="43">
        <v>6.29</v>
      </c>
      <c r="I93" s="43">
        <v>43.62</v>
      </c>
      <c r="J93" s="110">
        <v>248.9</v>
      </c>
      <c r="K93" s="44" t="s">
        <v>172</v>
      </c>
      <c r="L93" s="43">
        <v>17.72</v>
      </c>
    </row>
    <row r="94" spans="1:12" ht="25.5" x14ac:dyDescent="0.25">
      <c r="A94" s="23"/>
      <c r="B94" s="15"/>
      <c r="C94" s="11"/>
      <c r="D94" s="7" t="s">
        <v>30</v>
      </c>
      <c r="E94" s="69" t="s">
        <v>101</v>
      </c>
      <c r="F94" s="110" t="s">
        <v>102</v>
      </c>
      <c r="G94" s="43">
        <v>0</v>
      </c>
      <c r="H94" s="43">
        <v>0</v>
      </c>
      <c r="I94" s="43">
        <v>23</v>
      </c>
      <c r="J94" s="110">
        <v>92</v>
      </c>
      <c r="K94" s="44"/>
      <c r="L94" s="43">
        <v>25.25</v>
      </c>
    </row>
    <row r="95" spans="1:12" ht="25.5" x14ac:dyDescent="0.25">
      <c r="A95" s="23"/>
      <c r="B95" s="15"/>
      <c r="C95" s="11"/>
      <c r="D95" s="7" t="s">
        <v>31</v>
      </c>
      <c r="E95" s="42" t="s">
        <v>103</v>
      </c>
      <c r="F95" s="110">
        <v>23</v>
      </c>
      <c r="G95" s="43">
        <v>1.78</v>
      </c>
      <c r="H95" s="43">
        <v>0.69</v>
      </c>
      <c r="I95" s="43">
        <v>11.56</v>
      </c>
      <c r="J95" s="110">
        <v>59.75</v>
      </c>
      <c r="K95" s="111" t="s">
        <v>158</v>
      </c>
      <c r="L95" s="43">
        <v>2.46</v>
      </c>
    </row>
    <row r="96" spans="1:12" ht="25.5" x14ac:dyDescent="0.25">
      <c r="A96" s="23"/>
      <c r="B96" s="15"/>
      <c r="C96" s="11"/>
      <c r="D96" s="7" t="s">
        <v>32</v>
      </c>
      <c r="E96" s="42" t="s">
        <v>94</v>
      </c>
      <c r="F96" s="43">
        <v>17</v>
      </c>
      <c r="G96" s="43">
        <v>1.23</v>
      </c>
      <c r="H96" s="43">
        <v>0.22</v>
      </c>
      <c r="I96" s="43">
        <v>6.14</v>
      </c>
      <c r="J96" s="110">
        <v>31.56</v>
      </c>
      <c r="K96" s="44" t="s">
        <v>169</v>
      </c>
      <c r="L96" s="43">
        <v>1.46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310</v>
      </c>
      <c r="G99" s="19">
        <f t="shared" ref="G99" si="46">SUM(G90:G98)</f>
        <v>24.3</v>
      </c>
      <c r="H99" s="19">
        <f t="shared" ref="H99" si="47">SUM(H90:H98)</f>
        <v>26.41</v>
      </c>
      <c r="I99" s="19">
        <f t="shared" ref="I99" si="48">SUM(I90:I98)</f>
        <v>141.61999999999998</v>
      </c>
      <c r="J99" s="19">
        <f t="shared" ref="J99:L99" si="49">SUM(J90:J98)</f>
        <v>902.37999999999988</v>
      </c>
      <c r="K99" s="25"/>
      <c r="L99" s="19">
        <f t="shared" si="49"/>
        <v>145.98000000000002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13" t="s">
        <v>4</v>
      </c>
      <c r="D100" s="114"/>
      <c r="E100" s="31"/>
      <c r="F100" s="32">
        <f>F89+F99</f>
        <v>940</v>
      </c>
      <c r="G100" s="32">
        <f t="shared" ref="G100" si="50">G89+G99</f>
        <v>39.25</v>
      </c>
      <c r="H100" s="32">
        <f t="shared" ref="H100" si="51">H89+H99</f>
        <v>45.150000000000006</v>
      </c>
      <c r="I100" s="32">
        <f t="shared" ref="I100" si="52">I89+I99</f>
        <v>244.26</v>
      </c>
      <c r="J100" s="32">
        <f t="shared" ref="J100:L100" si="53">J89+J99</f>
        <v>1544.85</v>
      </c>
      <c r="K100" s="32"/>
      <c r="L100" s="32">
        <f t="shared" si="53"/>
        <v>246.10000000000002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120" t="s">
        <v>21</v>
      </c>
      <c r="E101" s="72" t="s">
        <v>40</v>
      </c>
      <c r="F101" s="110" t="s">
        <v>41</v>
      </c>
      <c r="G101" s="73">
        <v>7.08</v>
      </c>
      <c r="H101" s="73">
        <v>7.3</v>
      </c>
      <c r="I101" s="73">
        <v>37.93</v>
      </c>
      <c r="J101" s="110">
        <v>246.6</v>
      </c>
      <c r="K101" s="74" t="s">
        <v>173</v>
      </c>
      <c r="L101" s="73">
        <v>21.32</v>
      </c>
    </row>
    <row r="102" spans="1:12" ht="15" x14ac:dyDescent="0.25">
      <c r="A102" s="23"/>
      <c r="B102" s="15"/>
      <c r="C102" s="11"/>
      <c r="D102" s="119"/>
      <c r="E102" s="72"/>
      <c r="F102" s="110"/>
      <c r="G102" s="73"/>
      <c r="H102" s="73"/>
      <c r="I102" s="73"/>
      <c r="J102" s="110"/>
      <c r="K102" s="74"/>
      <c r="L102" s="73"/>
    </row>
    <row r="103" spans="1:12" ht="25.5" x14ac:dyDescent="0.25">
      <c r="A103" s="23"/>
      <c r="B103" s="15"/>
      <c r="C103" s="11"/>
      <c r="D103" s="121" t="s">
        <v>22</v>
      </c>
      <c r="E103" s="72" t="s">
        <v>44</v>
      </c>
      <c r="F103" s="110">
        <v>200</v>
      </c>
      <c r="G103" s="73">
        <v>3.06</v>
      </c>
      <c r="H103" s="73">
        <v>2.5</v>
      </c>
      <c r="I103" s="73">
        <v>12.79</v>
      </c>
      <c r="J103" s="110">
        <v>86.74</v>
      </c>
      <c r="K103" s="74" t="s">
        <v>168</v>
      </c>
      <c r="L103" s="73">
        <v>13.56</v>
      </c>
    </row>
    <row r="104" spans="1:12" ht="25.5" x14ac:dyDescent="0.25">
      <c r="A104" s="23"/>
      <c r="B104" s="15"/>
      <c r="C104" s="11"/>
      <c r="D104" s="121" t="s">
        <v>23</v>
      </c>
      <c r="E104" s="72" t="s">
        <v>45</v>
      </c>
      <c r="F104" s="110">
        <v>20</v>
      </c>
      <c r="G104" s="73">
        <v>1.38</v>
      </c>
      <c r="H104" s="73">
        <v>0.68</v>
      </c>
      <c r="I104" s="73">
        <v>8.16</v>
      </c>
      <c r="J104" s="110">
        <v>47</v>
      </c>
      <c r="K104" s="111" t="s">
        <v>158</v>
      </c>
      <c r="L104" s="73">
        <v>2.93</v>
      </c>
    </row>
    <row r="105" spans="1:12" ht="25.5" x14ac:dyDescent="0.25">
      <c r="A105" s="23"/>
      <c r="B105" s="15"/>
      <c r="C105" s="11"/>
      <c r="D105" s="121" t="s">
        <v>24</v>
      </c>
      <c r="E105" s="75" t="s">
        <v>46</v>
      </c>
      <c r="F105" s="110" t="s">
        <v>47</v>
      </c>
      <c r="G105" s="76">
        <v>2.9</v>
      </c>
      <c r="H105" s="76">
        <v>2.5</v>
      </c>
      <c r="I105" s="76">
        <v>11.7</v>
      </c>
      <c r="J105" s="110">
        <v>80.900000000000006</v>
      </c>
      <c r="K105" s="77" t="s">
        <v>175</v>
      </c>
      <c r="L105" s="76">
        <v>16.25</v>
      </c>
    </row>
    <row r="106" spans="1:12" ht="25.5" x14ac:dyDescent="0.25">
      <c r="A106" s="23"/>
      <c r="B106" s="15"/>
      <c r="C106" s="11"/>
      <c r="D106" s="119"/>
      <c r="E106" s="78" t="s">
        <v>48</v>
      </c>
      <c r="F106" s="110" t="s">
        <v>49</v>
      </c>
      <c r="G106" s="76">
        <v>0.1</v>
      </c>
      <c r="H106" s="76">
        <v>7.25</v>
      </c>
      <c r="I106" s="76">
        <v>0.14000000000000001</v>
      </c>
      <c r="J106" s="110">
        <v>66.099999999999994</v>
      </c>
      <c r="K106" s="77" t="s">
        <v>176</v>
      </c>
      <c r="L106" s="76">
        <v>8.9700000000000006</v>
      </c>
    </row>
    <row r="107" spans="1:12" ht="25.5" x14ac:dyDescent="0.25">
      <c r="A107" s="23"/>
      <c r="B107" s="15"/>
      <c r="C107" s="11"/>
      <c r="D107" s="119"/>
      <c r="E107" s="109" t="s">
        <v>42</v>
      </c>
      <c r="F107" s="110" t="s">
        <v>43</v>
      </c>
      <c r="G107" s="110">
        <v>4.46</v>
      </c>
      <c r="H107" s="110">
        <v>3.59</v>
      </c>
      <c r="I107" s="110">
        <v>12.41</v>
      </c>
      <c r="J107" s="110">
        <v>83.19</v>
      </c>
      <c r="K107" s="111" t="s">
        <v>174</v>
      </c>
      <c r="L107" s="110">
        <v>16.25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220</v>
      </c>
      <c r="G108" s="19">
        <f t="shared" ref="G108:J108" si="54">SUM(G101:G107)</f>
        <v>18.98</v>
      </c>
      <c r="H108" s="19">
        <f t="shared" si="54"/>
        <v>23.82</v>
      </c>
      <c r="I108" s="19">
        <f t="shared" si="54"/>
        <v>83.13</v>
      </c>
      <c r="J108" s="19">
        <f t="shared" si="54"/>
        <v>610.53</v>
      </c>
      <c r="K108" s="25"/>
      <c r="L108" s="19">
        <f t="shared" ref="L108" si="55">SUM(L101:L107)</f>
        <v>79.28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9" t="s">
        <v>104</v>
      </c>
      <c r="F109" s="110">
        <v>80</v>
      </c>
      <c r="G109" s="80">
        <v>1.3</v>
      </c>
      <c r="H109" s="80">
        <v>4.04</v>
      </c>
      <c r="I109" s="80">
        <v>4.78</v>
      </c>
      <c r="J109" s="110">
        <v>61.05</v>
      </c>
      <c r="K109" s="81" t="s">
        <v>177</v>
      </c>
      <c r="L109" s="80">
        <v>6.04</v>
      </c>
    </row>
    <row r="110" spans="1:12" ht="25.5" x14ac:dyDescent="0.25">
      <c r="A110" s="23"/>
      <c r="B110" s="15"/>
      <c r="C110" s="11"/>
      <c r="D110" s="7" t="s">
        <v>27</v>
      </c>
      <c r="E110" s="79" t="s">
        <v>105</v>
      </c>
      <c r="F110" s="110" t="s">
        <v>106</v>
      </c>
      <c r="G110" s="80">
        <v>5.48</v>
      </c>
      <c r="H110" s="80">
        <v>4.93</v>
      </c>
      <c r="I110" s="80">
        <v>13.81</v>
      </c>
      <c r="J110" s="110">
        <v>121.87</v>
      </c>
      <c r="K110" s="81" t="s">
        <v>208</v>
      </c>
      <c r="L110" s="80">
        <v>31.6</v>
      </c>
    </row>
    <row r="111" spans="1:12" ht="25.5" x14ac:dyDescent="0.25">
      <c r="A111" s="23"/>
      <c r="B111" s="15"/>
      <c r="C111" s="11"/>
      <c r="D111" s="7" t="s">
        <v>28</v>
      </c>
      <c r="E111" s="79" t="s">
        <v>107</v>
      </c>
      <c r="F111" s="110" t="s">
        <v>60</v>
      </c>
      <c r="G111" s="80">
        <v>15.28</v>
      </c>
      <c r="H111" s="80">
        <v>14.68</v>
      </c>
      <c r="I111" s="80">
        <v>3</v>
      </c>
      <c r="J111" s="110">
        <v>205.23</v>
      </c>
      <c r="K111" s="81" t="s">
        <v>204</v>
      </c>
      <c r="L111" s="80">
        <v>76.44</v>
      </c>
    </row>
    <row r="112" spans="1:12" ht="25.5" x14ac:dyDescent="0.25">
      <c r="A112" s="23"/>
      <c r="B112" s="15"/>
      <c r="C112" s="11"/>
      <c r="D112" s="7" t="s">
        <v>29</v>
      </c>
      <c r="E112" s="79" t="s">
        <v>108</v>
      </c>
      <c r="F112" s="110">
        <v>160</v>
      </c>
      <c r="G112" s="80">
        <v>3.52</v>
      </c>
      <c r="H112" s="80">
        <v>5.05</v>
      </c>
      <c r="I112" s="80">
        <v>23.6</v>
      </c>
      <c r="J112" s="110">
        <v>154.34</v>
      </c>
      <c r="K112" s="81" t="s">
        <v>178</v>
      </c>
      <c r="L112" s="80">
        <v>21.59</v>
      </c>
    </row>
    <row r="113" spans="1:12" ht="25.5" x14ac:dyDescent="0.25">
      <c r="A113" s="23"/>
      <c r="B113" s="15"/>
      <c r="C113" s="11"/>
      <c r="D113" s="7" t="s">
        <v>30</v>
      </c>
      <c r="E113" s="79" t="s">
        <v>109</v>
      </c>
      <c r="F113" s="110" t="s">
        <v>102</v>
      </c>
      <c r="G113" s="80"/>
      <c r="H113" s="80"/>
      <c r="I113" s="80">
        <v>23</v>
      </c>
      <c r="J113" s="110">
        <v>92</v>
      </c>
      <c r="K113" s="81"/>
      <c r="L113" s="80">
        <v>25.25</v>
      </c>
    </row>
    <row r="114" spans="1:12" ht="25.5" x14ac:dyDescent="0.25">
      <c r="A114" s="23"/>
      <c r="B114" s="15"/>
      <c r="C114" s="11"/>
      <c r="D114" s="7" t="s">
        <v>31</v>
      </c>
      <c r="E114" s="79" t="s">
        <v>82</v>
      </c>
      <c r="F114" s="110">
        <v>23</v>
      </c>
      <c r="G114" s="80">
        <v>2.2200000000000002</v>
      </c>
      <c r="H114" s="80">
        <v>0.99</v>
      </c>
      <c r="I114" s="80">
        <v>12.23</v>
      </c>
      <c r="J114" s="110">
        <v>75.92</v>
      </c>
      <c r="K114" s="81" t="s">
        <v>158</v>
      </c>
      <c r="L114" s="80">
        <v>2.96</v>
      </c>
    </row>
    <row r="115" spans="1:12" ht="25.5" x14ac:dyDescent="0.25">
      <c r="A115" s="23"/>
      <c r="B115" s="15"/>
      <c r="C115" s="11"/>
      <c r="D115" s="7" t="s">
        <v>32</v>
      </c>
      <c r="E115" s="79" t="s">
        <v>45</v>
      </c>
      <c r="F115" s="110">
        <v>20</v>
      </c>
      <c r="G115" s="80">
        <v>1.38</v>
      </c>
      <c r="H115" s="80">
        <v>0.68</v>
      </c>
      <c r="I115" s="80">
        <v>8.16</v>
      </c>
      <c r="J115" s="110">
        <v>47</v>
      </c>
      <c r="K115" s="111" t="s">
        <v>169</v>
      </c>
      <c r="L115" s="80">
        <v>2.94</v>
      </c>
    </row>
    <row r="116" spans="1:12" ht="15" x14ac:dyDescent="0.25">
      <c r="A116" s="23"/>
      <c r="B116" s="15"/>
      <c r="C116" s="11"/>
      <c r="D116" s="6"/>
      <c r="E116" s="79"/>
      <c r="F116" s="109"/>
      <c r="G116" s="79"/>
      <c r="H116" s="79"/>
      <c r="I116" s="79"/>
      <c r="J116" s="79"/>
      <c r="K116" s="79"/>
      <c r="L116" s="79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283</v>
      </c>
      <c r="G118" s="19">
        <f t="shared" ref="G118:J118" si="56">SUM(G109:G117)</f>
        <v>29.179999999999996</v>
      </c>
      <c r="H118" s="19">
        <f t="shared" si="56"/>
        <v>30.369999999999997</v>
      </c>
      <c r="I118" s="19">
        <f t="shared" si="56"/>
        <v>88.58</v>
      </c>
      <c r="J118" s="19">
        <f t="shared" si="56"/>
        <v>757.41</v>
      </c>
      <c r="K118" s="25"/>
      <c r="L118" s="19">
        <f t="shared" ref="L118" si="57">SUM(L109:L117)</f>
        <v>166.82</v>
      </c>
    </row>
    <row r="119" spans="1:12" ht="15.75" thickBot="1" x14ac:dyDescent="0.25">
      <c r="A119" s="29">
        <f>A101</f>
        <v>2</v>
      </c>
      <c r="B119" s="30">
        <f>B101</f>
        <v>1</v>
      </c>
      <c r="C119" s="113" t="s">
        <v>4</v>
      </c>
      <c r="D119" s="114"/>
      <c r="E119" s="31"/>
      <c r="F119" s="32">
        <f>F108+F118</f>
        <v>503</v>
      </c>
      <c r="G119" s="32">
        <f t="shared" ref="G119" si="58">G108+G118</f>
        <v>48.16</v>
      </c>
      <c r="H119" s="32">
        <f t="shared" ref="H119" si="59">H108+H118</f>
        <v>54.19</v>
      </c>
      <c r="I119" s="32">
        <f t="shared" ref="I119" si="60">I108+I118</f>
        <v>171.70999999999998</v>
      </c>
      <c r="J119" s="32">
        <f t="shared" ref="J119:L119" si="61">J108+J118</f>
        <v>1367.94</v>
      </c>
      <c r="K119" s="32"/>
      <c r="L119" s="32">
        <f t="shared" si="61"/>
        <v>246.1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120" t="s">
        <v>21</v>
      </c>
      <c r="E120" s="82" t="s">
        <v>110</v>
      </c>
      <c r="F120" s="98">
        <v>150</v>
      </c>
      <c r="G120" s="83">
        <v>28.83</v>
      </c>
      <c r="H120" s="83">
        <v>4.38</v>
      </c>
      <c r="I120" s="83">
        <v>32.229999999999997</v>
      </c>
      <c r="J120" s="98">
        <v>280.2</v>
      </c>
      <c r="K120" s="84" t="s">
        <v>179</v>
      </c>
      <c r="L120" s="83">
        <v>86.21</v>
      </c>
    </row>
    <row r="121" spans="1:12" ht="15" x14ac:dyDescent="0.25">
      <c r="A121" s="14"/>
      <c r="B121" s="15"/>
      <c r="C121" s="11"/>
      <c r="D121" s="119"/>
      <c r="E121" s="85"/>
      <c r="F121" s="110"/>
      <c r="G121" s="86"/>
      <c r="H121" s="86"/>
      <c r="I121" s="86"/>
      <c r="J121" s="110"/>
      <c r="K121" s="87"/>
      <c r="L121" s="86"/>
    </row>
    <row r="122" spans="1:12" ht="25.5" x14ac:dyDescent="0.25">
      <c r="A122" s="14"/>
      <c r="B122" s="15"/>
      <c r="C122" s="11"/>
      <c r="D122" s="121" t="s">
        <v>22</v>
      </c>
      <c r="E122" s="85" t="s">
        <v>112</v>
      </c>
      <c r="F122" s="110">
        <v>200</v>
      </c>
      <c r="G122" s="86">
        <v>0.06</v>
      </c>
      <c r="H122" s="86">
        <v>0.03</v>
      </c>
      <c r="I122" s="86">
        <v>7.01</v>
      </c>
      <c r="J122" s="110">
        <v>28.9</v>
      </c>
      <c r="K122" s="87" t="s">
        <v>180</v>
      </c>
      <c r="L122" s="86">
        <v>2.89</v>
      </c>
    </row>
    <row r="123" spans="1:12" ht="25.5" x14ac:dyDescent="0.25">
      <c r="A123" s="14"/>
      <c r="B123" s="15"/>
      <c r="C123" s="11"/>
      <c r="D123" s="121" t="s">
        <v>23</v>
      </c>
      <c r="E123" s="85" t="s">
        <v>113</v>
      </c>
      <c r="F123" s="110">
        <v>17</v>
      </c>
      <c r="G123" s="86">
        <v>1.36</v>
      </c>
      <c r="H123" s="86">
        <v>0.22</v>
      </c>
      <c r="I123" s="86">
        <v>8.84</v>
      </c>
      <c r="J123" s="110">
        <v>42.84</v>
      </c>
      <c r="K123" s="87" t="s">
        <v>158</v>
      </c>
      <c r="L123" s="86">
        <v>1.5</v>
      </c>
    </row>
    <row r="124" spans="1:12" ht="15" x14ac:dyDescent="0.25">
      <c r="A124" s="14"/>
      <c r="B124" s="15"/>
      <c r="C124" s="11"/>
      <c r="D124" s="121" t="s">
        <v>24</v>
      </c>
      <c r="E124" s="85" t="s">
        <v>80</v>
      </c>
      <c r="F124" s="110">
        <v>100</v>
      </c>
      <c r="G124" s="86">
        <v>0.4</v>
      </c>
      <c r="H124" s="86">
        <v>0.4</v>
      </c>
      <c r="I124" s="86">
        <v>9.8000000000000007</v>
      </c>
      <c r="J124" s="110">
        <v>47</v>
      </c>
      <c r="K124" s="87"/>
      <c r="L124" s="86">
        <v>11.05</v>
      </c>
    </row>
    <row r="125" spans="1:12" ht="25.5" x14ac:dyDescent="0.25">
      <c r="A125" s="14"/>
      <c r="B125" s="15"/>
      <c r="C125" s="11"/>
      <c r="D125" s="119" t="s">
        <v>211</v>
      </c>
      <c r="E125" s="109" t="s">
        <v>111</v>
      </c>
      <c r="F125" s="110">
        <v>20</v>
      </c>
      <c r="G125" s="110"/>
      <c r="H125" s="110"/>
      <c r="I125" s="110">
        <v>13.4</v>
      </c>
      <c r="J125" s="110">
        <v>54.4</v>
      </c>
      <c r="K125" s="111" t="s">
        <v>167</v>
      </c>
      <c r="L125" s="110">
        <v>7.61</v>
      </c>
    </row>
    <row r="126" spans="1:12" ht="15" x14ac:dyDescent="0.25">
      <c r="A126" s="14"/>
      <c r="B126" s="15"/>
      <c r="C126" s="11"/>
      <c r="D126" s="6"/>
      <c r="E126" s="42"/>
      <c r="F126" s="110"/>
      <c r="G126" s="43"/>
      <c r="H126" s="43"/>
      <c r="I126" s="43"/>
      <c r="J126" s="110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487</v>
      </c>
      <c r="G127" s="19">
        <f t="shared" ref="G127:J127" si="62">SUM(G120:G126)</f>
        <v>30.649999999999995</v>
      </c>
      <c r="H127" s="19">
        <f t="shared" si="62"/>
        <v>5.03</v>
      </c>
      <c r="I127" s="19">
        <f t="shared" si="62"/>
        <v>71.28</v>
      </c>
      <c r="J127" s="19">
        <f t="shared" si="62"/>
        <v>453.33999999999992</v>
      </c>
      <c r="K127" s="25"/>
      <c r="L127" s="19">
        <f t="shared" ref="L127" si="63">SUM(L120:L126)</f>
        <v>109.25999999999999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8" t="s">
        <v>69</v>
      </c>
      <c r="F128" s="110">
        <v>80</v>
      </c>
      <c r="G128" s="89">
        <v>0.56000000000000005</v>
      </c>
      <c r="H128" s="89">
        <v>0.08</v>
      </c>
      <c r="I128" s="89">
        <v>1.52</v>
      </c>
      <c r="J128" s="110">
        <v>8.8000000000000007</v>
      </c>
      <c r="K128" s="111" t="s">
        <v>200</v>
      </c>
      <c r="L128" s="89">
        <v>17.63</v>
      </c>
    </row>
    <row r="129" spans="1:12" ht="25.5" x14ac:dyDescent="0.25">
      <c r="A129" s="14"/>
      <c r="B129" s="15"/>
      <c r="C129" s="11"/>
      <c r="D129" s="7" t="s">
        <v>27</v>
      </c>
      <c r="E129" s="88" t="s">
        <v>114</v>
      </c>
      <c r="F129" s="110" t="s">
        <v>115</v>
      </c>
      <c r="G129" s="89">
        <v>8.6</v>
      </c>
      <c r="H129" s="89">
        <v>8.56</v>
      </c>
      <c r="I129" s="89">
        <v>14.47</v>
      </c>
      <c r="J129" s="110">
        <v>169.45</v>
      </c>
      <c r="K129" s="90" t="s">
        <v>181</v>
      </c>
      <c r="L129" s="89">
        <v>42.68</v>
      </c>
    </row>
    <row r="130" spans="1:12" ht="25.5" x14ac:dyDescent="0.25">
      <c r="A130" s="14"/>
      <c r="B130" s="15"/>
      <c r="C130" s="11"/>
      <c r="D130" s="7" t="s">
        <v>28</v>
      </c>
      <c r="E130" s="88" t="s">
        <v>116</v>
      </c>
      <c r="F130" s="110">
        <v>90</v>
      </c>
      <c r="G130" s="89">
        <v>8.1</v>
      </c>
      <c r="H130" s="89">
        <v>2.7</v>
      </c>
      <c r="I130" s="89">
        <v>17.13</v>
      </c>
      <c r="J130" s="110">
        <v>120.39</v>
      </c>
      <c r="K130" s="90" t="s">
        <v>182</v>
      </c>
      <c r="L130" s="89">
        <v>41.7</v>
      </c>
    </row>
    <row r="131" spans="1:12" ht="25.5" x14ac:dyDescent="0.25">
      <c r="A131" s="14"/>
      <c r="B131" s="15"/>
      <c r="C131" s="11"/>
      <c r="D131" s="7" t="s">
        <v>29</v>
      </c>
      <c r="E131" s="88" t="s">
        <v>117</v>
      </c>
      <c r="F131" s="110">
        <v>150</v>
      </c>
      <c r="G131" s="89">
        <v>3.55</v>
      </c>
      <c r="H131" s="89">
        <v>4.13</v>
      </c>
      <c r="I131" s="89">
        <v>37.07</v>
      </c>
      <c r="J131" s="110">
        <v>199.6</v>
      </c>
      <c r="K131" s="90" t="s">
        <v>183</v>
      </c>
      <c r="L131" s="89">
        <v>11.95</v>
      </c>
    </row>
    <row r="132" spans="1:12" ht="25.5" x14ac:dyDescent="0.25">
      <c r="A132" s="14"/>
      <c r="B132" s="15"/>
      <c r="C132" s="11"/>
      <c r="D132" s="7" t="s">
        <v>30</v>
      </c>
      <c r="E132" s="88" t="s">
        <v>118</v>
      </c>
      <c r="F132" s="110">
        <v>200</v>
      </c>
      <c r="G132" s="89">
        <v>0.83</v>
      </c>
      <c r="H132" s="89">
        <v>0.05</v>
      </c>
      <c r="I132" s="89">
        <v>14.15</v>
      </c>
      <c r="J132" s="110">
        <v>61.06</v>
      </c>
      <c r="K132" s="90" t="s">
        <v>184</v>
      </c>
      <c r="L132" s="89">
        <v>3.9</v>
      </c>
    </row>
    <row r="133" spans="1:12" ht="25.5" x14ac:dyDescent="0.25">
      <c r="A133" s="14"/>
      <c r="B133" s="15"/>
      <c r="C133" s="11"/>
      <c r="D133" s="7" t="s">
        <v>31</v>
      </c>
      <c r="E133" s="88" t="s">
        <v>113</v>
      </c>
      <c r="F133" s="110">
        <v>25</v>
      </c>
      <c r="G133" s="89">
        <v>1.96</v>
      </c>
      <c r="H133" s="89">
        <v>0.32</v>
      </c>
      <c r="I133" s="89">
        <v>12.76</v>
      </c>
      <c r="J133" s="110">
        <v>61.86</v>
      </c>
      <c r="K133" s="90" t="s">
        <v>158</v>
      </c>
      <c r="L133" s="89">
        <v>2.17</v>
      </c>
    </row>
    <row r="134" spans="1:12" ht="25.5" x14ac:dyDescent="0.25">
      <c r="A134" s="14"/>
      <c r="B134" s="15"/>
      <c r="C134" s="11"/>
      <c r="D134" s="7" t="s">
        <v>32</v>
      </c>
      <c r="E134" s="88" t="s">
        <v>121</v>
      </c>
      <c r="F134" s="110">
        <v>19</v>
      </c>
      <c r="G134" s="89">
        <v>1.25</v>
      </c>
      <c r="H134" s="89">
        <v>0.21</v>
      </c>
      <c r="I134" s="89">
        <v>7.79</v>
      </c>
      <c r="J134" s="110">
        <v>38</v>
      </c>
      <c r="K134" s="111" t="s">
        <v>169</v>
      </c>
      <c r="L134" s="89">
        <v>1.61</v>
      </c>
    </row>
    <row r="135" spans="1:12" ht="25.5" x14ac:dyDescent="0.25">
      <c r="A135" s="14"/>
      <c r="B135" s="15"/>
      <c r="C135" s="11"/>
      <c r="D135" s="119" t="s">
        <v>212</v>
      </c>
      <c r="E135" s="88" t="s">
        <v>119</v>
      </c>
      <c r="F135" s="110" t="s">
        <v>120</v>
      </c>
      <c r="G135" s="89">
        <v>1.6</v>
      </c>
      <c r="H135" s="89">
        <v>5.12</v>
      </c>
      <c r="I135" s="89">
        <v>18.239999999999998</v>
      </c>
      <c r="J135" s="110">
        <v>124.8</v>
      </c>
      <c r="K135" s="90"/>
      <c r="L135" s="89">
        <v>15.2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564</v>
      </c>
      <c r="G137" s="19">
        <f t="shared" ref="G137:J137" si="64">SUM(G128:G136)</f>
        <v>26.45</v>
      </c>
      <c r="H137" s="19">
        <f t="shared" si="64"/>
        <v>21.17</v>
      </c>
      <c r="I137" s="19">
        <f t="shared" si="64"/>
        <v>123.13000000000001</v>
      </c>
      <c r="J137" s="19">
        <f t="shared" si="64"/>
        <v>783.95999999999992</v>
      </c>
      <c r="K137" s="25"/>
      <c r="L137" s="19">
        <f t="shared" ref="L137" si="65">SUM(L128:L136)</f>
        <v>136.84</v>
      </c>
    </row>
    <row r="138" spans="1:12" ht="15.75" thickBot="1" x14ac:dyDescent="0.25">
      <c r="A138" s="33">
        <f>A120</f>
        <v>2</v>
      </c>
      <c r="B138" s="33">
        <f>B120</f>
        <v>2</v>
      </c>
      <c r="C138" s="113" t="s">
        <v>4</v>
      </c>
      <c r="D138" s="114"/>
      <c r="E138" s="31"/>
      <c r="F138" s="32">
        <f>F127+F137</f>
        <v>1051</v>
      </c>
      <c r="G138" s="32">
        <f t="shared" ref="G138" si="66">G127+G137</f>
        <v>57.099999999999994</v>
      </c>
      <c r="H138" s="32">
        <f t="shared" ref="H138" si="67">H127+H137</f>
        <v>26.200000000000003</v>
      </c>
      <c r="I138" s="32">
        <f t="shared" ref="I138" si="68">I127+I137</f>
        <v>194.41000000000003</v>
      </c>
      <c r="J138" s="32">
        <f t="shared" ref="J138:L138" si="69">J127+J137</f>
        <v>1237.2999999999997</v>
      </c>
      <c r="K138" s="32"/>
      <c r="L138" s="32">
        <f t="shared" si="69"/>
        <v>246.1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120" t="s">
        <v>21</v>
      </c>
      <c r="E139" s="91" t="s">
        <v>122</v>
      </c>
      <c r="F139" s="110">
        <v>180</v>
      </c>
      <c r="G139" s="92">
        <v>13.83</v>
      </c>
      <c r="H139" s="92">
        <v>14.3</v>
      </c>
      <c r="I139" s="92">
        <v>21.55</v>
      </c>
      <c r="J139" s="110">
        <v>271.56</v>
      </c>
      <c r="K139" s="93" t="s">
        <v>205</v>
      </c>
      <c r="L139" s="92">
        <v>38.15</v>
      </c>
    </row>
    <row r="140" spans="1:12" ht="15" x14ac:dyDescent="0.25">
      <c r="A140" s="23"/>
      <c r="B140" s="15"/>
      <c r="C140" s="11"/>
      <c r="D140" s="119"/>
      <c r="E140" s="109"/>
      <c r="F140" s="110"/>
      <c r="G140" s="110"/>
      <c r="H140" s="110"/>
      <c r="I140" s="110"/>
      <c r="J140" s="110"/>
      <c r="K140" s="111"/>
      <c r="L140" s="110"/>
    </row>
    <row r="141" spans="1:12" ht="25.5" x14ac:dyDescent="0.25">
      <c r="A141" s="23"/>
      <c r="B141" s="15"/>
      <c r="C141" s="11"/>
      <c r="D141" s="121" t="s">
        <v>22</v>
      </c>
      <c r="E141" s="91" t="s">
        <v>123</v>
      </c>
      <c r="F141" s="110">
        <v>200</v>
      </c>
      <c r="G141" s="92">
        <v>3.17</v>
      </c>
      <c r="H141" s="92">
        <v>2.5</v>
      </c>
      <c r="I141" s="92">
        <v>11.99</v>
      </c>
      <c r="J141" s="110">
        <v>89.28</v>
      </c>
      <c r="K141" s="93" t="s">
        <v>185</v>
      </c>
      <c r="L141" s="92">
        <v>12.31</v>
      </c>
    </row>
    <row r="142" spans="1:12" ht="15.75" customHeight="1" x14ac:dyDescent="0.25">
      <c r="A142" s="23"/>
      <c r="B142" s="15"/>
      <c r="C142" s="11"/>
      <c r="D142" s="121" t="s">
        <v>23</v>
      </c>
      <c r="E142" s="109" t="s">
        <v>55</v>
      </c>
      <c r="F142" s="110">
        <v>20</v>
      </c>
      <c r="G142" s="110">
        <v>1.48</v>
      </c>
      <c r="H142" s="110">
        <v>0.46</v>
      </c>
      <c r="I142" s="110">
        <v>9.5</v>
      </c>
      <c r="J142" s="110">
        <v>48.6</v>
      </c>
      <c r="K142" s="111" t="s">
        <v>169</v>
      </c>
      <c r="L142" s="110">
        <v>2.08</v>
      </c>
    </row>
    <row r="143" spans="1:12" ht="25.5" x14ac:dyDescent="0.25">
      <c r="A143" s="23"/>
      <c r="B143" s="15"/>
      <c r="C143" s="11"/>
      <c r="D143" s="121" t="s">
        <v>24</v>
      </c>
      <c r="E143" s="109" t="s">
        <v>124</v>
      </c>
      <c r="F143" s="110" t="s">
        <v>125</v>
      </c>
      <c r="G143" s="110">
        <v>3</v>
      </c>
      <c r="H143" s="110">
        <v>2.5</v>
      </c>
      <c r="I143" s="110">
        <v>11</v>
      </c>
      <c r="J143" s="110">
        <v>78</v>
      </c>
      <c r="K143" s="111"/>
      <c r="L143" s="110">
        <v>14.43</v>
      </c>
    </row>
    <row r="144" spans="1:12" ht="25.5" x14ac:dyDescent="0.25">
      <c r="A144" s="23"/>
      <c r="B144" s="15"/>
      <c r="C144" s="11"/>
      <c r="D144" s="119"/>
      <c r="E144" s="109" t="s">
        <v>48</v>
      </c>
      <c r="F144" s="110" t="s">
        <v>49</v>
      </c>
      <c r="G144" s="110">
        <v>0.1</v>
      </c>
      <c r="H144" s="110">
        <v>7.25</v>
      </c>
      <c r="I144" s="110">
        <v>0.14000000000000001</v>
      </c>
      <c r="J144" s="110">
        <v>66.099999999999994</v>
      </c>
      <c r="K144" s="111" t="s">
        <v>176</v>
      </c>
      <c r="L144" s="110">
        <v>8.9700000000000006</v>
      </c>
    </row>
    <row r="145" spans="1:12" ht="25.5" x14ac:dyDescent="0.25">
      <c r="A145" s="23"/>
      <c r="B145" s="15"/>
      <c r="C145" s="11"/>
      <c r="D145" s="119" t="s">
        <v>23</v>
      </c>
      <c r="E145" s="109" t="s">
        <v>126</v>
      </c>
      <c r="F145" s="110">
        <v>23</v>
      </c>
      <c r="G145" s="110">
        <v>1.77</v>
      </c>
      <c r="H145" s="110">
        <v>0.62</v>
      </c>
      <c r="I145" s="110">
        <v>12.37</v>
      </c>
      <c r="J145" s="110">
        <v>63.25</v>
      </c>
      <c r="K145" s="111" t="s">
        <v>158</v>
      </c>
      <c r="L145" s="110">
        <v>2.69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423</v>
      </c>
      <c r="G146" s="19">
        <f t="shared" ref="G146:J146" si="70">SUM(G139:G145)</f>
        <v>23.35</v>
      </c>
      <c r="H146" s="19">
        <f t="shared" si="70"/>
        <v>27.630000000000003</v>
      </c>
      <c r="I146" s="19">
        <f t="shared" si="70"/>
        <v>66.55</v>
      </c>
      <c r="J146" s="19">
        <f t="shared" si="70"/>
        <v>616.79000000000008</v>
      </c>
      <c r="K146" s="25"/>
      <c r="L146" s="19">
        <f t="shared" ref="L146" si="71">SUM(L139:L145)</f>
        <v>78.63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94" t="s">
        <v>127</v>
      </c>
      <c r="F147" s="110" t="s">
        <v>128</v>
      </c>
      <c r="G147" s="95">
        <v>6.69</v>
      </c>
      <c r="H147" s="95">
        <v>6.98</v>
      </c>
      <c r="I147" s="95">
        <v>4.8600000000000003</v>
      </c>
      <c r="J147" s="110">
        <v>109.04</v>
      </c>
      <c r="K147" s="96" t="s">
        <v>186</v>
      </c>
      <c r="L147" s="95">
        <v>27</v>
      </c>
    </row>
    <row r="148" spans="1:12" ht="25.5" x14ac:dyDescent="0.25">
      <c r="A148" s="23"/>
      <c r="B148" s="15"/>
      <c r="C148" s="11"/>
      <c r="D148" s="7" t="s">
        <v>27</v>
      </c>
      <c r="E148" s="94" t="s">
        <v>129</v>
      </c>
      <c r="F148" s="110" t="s">
        <v>130</v>
      </c>
      <c r="G148" s="95">
        <v>10.41</v>
      </c>
      <c r="H148" s="95">
        <v>6.99</v>
      </c>
      <c r="I148" s="95">
        <v>31.02</v>
      </c>
      <c r="J148" s="110">
        <v>226.15</v>
      </c>
      <c r="K148" s="96" t="s">
        <v>187</v>
      </c>
      <c r="L148" s="95">
        <v>29.65</v>
      </c>
    </row>
    <row r="149" spans="1:12" ht="25.5" x14ac:dyDescent="0.25">
      <c r="A149" s="23"/>
      <c r="B149" s="15"/>
      <c r="C149" s="11"/>
      <c r="D149" s="7" t="s">
        <v>28</v>
      </c>
      <c r="E149" s="94" t="s">
        <v>85</v>
      </c>
      <c r="F149" s="110">
        <v>90</v>
      </c>
      <c r="G149" s="95">
        <v>9</v>
      </c>
      <c r="H149" s="95">
        <v>11.39</v>
      </c>
      <c r="I149" s="95">
        <v>16.21</v>
      </c>
      <c r="J149" s="110">
        <v>203.3</v>
      </c>
      <c r="K149" s="96" t="s">
        <v>188</v>
      </c>
      <c r="L149" s="95">
        <v>56.51</v>
      </c>
    </row>
    <row r="150" spans="1:12" ht="25.5" x14ac:dyDescent="0.25">
      <c r="A150" s="23"/>
      <c r="B150" s="15"/>
      <c r="C150" s="11"/>
      <c r="D150" s="7" t="s">
        <v>29</v>
      </c>
      <c r="E150" s="94" t="s">
        <v>131</v>
      </c>
      <c r="F150" s="110">
        <v>160</v>
      </c>
      <c r="G150" s="95">
        <v>6</v>
      </c>
      <c r="H150" s="95">
        <v>4.5</v>
      </c>
      <c r="I150" s="95">
        <v>40.950000000000003</v>
      </c>
      <c r="J150" s="110">
        <v>229.7</v>
      </c>
      <c r="K150" s="96" t="s">
        <v>189</v>
      </c>
      <c r="L150" s="95">
        <v>11.35</v>
      </c>
    </row>
    <row r="151" spans="1:12" ht="25.5" x14ac:dyDescent="0.25">
      <c r="A151" s="23"/>
      <c r="B151" s="15"/>
      <c r="C151" s="11"/>
      <c r="D151" s="7" t="s">
        <v>30</v>
      </c>
      <c r="E151" s="94" t="s">
        <v>209</v>
      </c>
      <c r="F151" s="110">
        <v>200</v>
      </c>
      <c r="G151" s="95">
        <v>0</v>
      </c>
      <c r="H151" s="95">
        <v>0</v>
      </c>
      <c r="I151" s="95">
        <v>0</v>
      </c>
      <c r="J151" s="110"/>
      <c r="K151" s="96"/>
      <c r="L151" s="95">
        <v>17.91</v>
      </c>
    </row>
    <row r="152" spans="1:12" ht="25.5" x14ac:dyDescent="0.25">
      <c r="A152" s="23"/>
      <c r="B152" s="15"/>
      <c r="C152" s="11"/>
      <c r="D152" s="7" t="s">
        <v>31</v>
      </c>
      <c r="E152" s="94" t="s">
        <v>126</v>
      </c>
      <c r="F152" s="110">
        <v>23</v>
      </c>
      <c r="G152" s="95">
        <v>1.77</v>
      </c>
      <c r="H152" s="95">
        <v>0.62</v>
      </c>
      <c r="I152" s="95">
        <v>12.37</v>
      </c>
      <c r="J152" s="110">
        <v>63.25</v>
      </c>
      <c r="K152" s="111" t="s">
        <v>158</v>
      </c>
      <c r="L152" s="95">
        <v>2.69</v>
      </c>
    </row>
    <row r="153" spans="1:12" ht="25.5" x14ac:dyDescent="0.25">
      <c r="A153" s="23"/>
      <c r="B153" s="15"/>
      <c r="C153" s="11"/>
      <c r="D153" s="7" t="s">
        <v>23</v>
      </c>
      <c r="E153" s="94" t="s">
        <v>55</v>
      </c>
      <c r="F153" s="110">
        <v>20</v>
      </c>
      <c r="G153" s="95">
        <v>1.48</v>
      </c>
      <c r="H153" s="95">
        <v>0.46</v>
      </c>
      <c r="I153" s="95">
        <v>9.5</v>
      </c>
      <c r="J153" s="110">
        <v>48.6</v>
      </c>
      <c r="K153" s="111" t="s">
        <v>169</v>
      </c>
      <c r="L153" s="95">
        <v>2.08</v>
      </c>
    </row>
    <row r="154" spans="1:12" ht="15" x14ac:dyDescent="0.25">
      <c r="A154" s="23"/>
      <c r="B154" s="15"/>
      <c r="C154" s="11"/>
      <c r="D154" s="119" t="s">
        <v>24</v>
      </c>
      <c r="E154" s="94" t="s">
        <v>132</v>
      </c>
      <c r="F154" s="110">
        <v>98</v>
      </c>
      <c r="G154" s="95">
        <v>0.78</v>
      </c>
      <c r="H154" s="95">
        <v>0.39</v>
      </c>
      <c r="I154" s="95">
        <v>7.9</v>
      </c>
      <c r="J154" s="110">
        <v>45.83</v>
      </c>
      <c r="K154" s="96"/>
      <c r="L154" s="95">
        <v>20.28</v>
      </c>
    </row>
    <row r="155" spans="1:12" ht="15" x14ac:dyDescent="0.25">
      <c r="A155" s="23"/>
      <c r="B155" s="15"/>
      <c r="C155" s="11"/>
      <c r="D155" s="6"/>
      <c r="E155" s="42"/>
      <c r="F155" s="110"/>
      <c r="G155" s="43"/>
      <c r="H155" s="43"/>
      <c r="I155" s="43"/>
      <c r="J155" s="110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591</v>
      </c>
      <c r="G156" s="19">
        <f t="shared" ref="G156:J156" si="72">SUM(G147:G155)</f>
        <v>36.130000000000003</v>
      </c>
      <c r="H156" s="19">
        <f t="shared" si="72"/>
        <v>31.330000000000002</v>
      </c>
      <c r="I156" s="19">
        <f t="shared" si="72"/>
        <v>122.81000000000002</v>
      </c>
      <c r="J156" s="19">
        <f t="shared" si="72"/>
        <v>925.87000000000012</v>
      </c>
      <c r="K156" s="25"/>
      <c r="L156" s="19">
        <f t="shared" ref="L156" si="73">SUM(L147:L155)</f>
        <v>167.47</v>
      </c>
    </row>
    <row r="157" spans="1:12" ht="15.75" thickBot="1" x14ac:dyDescent="0.25">
      <c r="A157" s="29">
        <f>A139</f>
        <v>2</v>
      </c>
      <c r="B157" s="30">
        <f>B139</f>
        <v>3</v>
      </c>
      <c r="C157" s="113" t="s">
        <v>4</v>
      </c>
      <c r="D157" s="114"/>
      <c r="E157" s="31"/>
      <c r="F157" s="32">
        <f>F146+F156</f>
        <v>1014</v>
      </c>
      <c r="G157" s="32">
        <f t="shared" ref="G157" si="74">G146+G156</f>
        <v>59.480000000000004</v>
      </c>
      <c r="H157" s="32">
        <f t="shared" ref="H157" si="75">H146+H156</f>
        <v>58.960000000000008</v>
      </c>
      <c r="I157" s="32">
        <f t="shared" ref="I157" si="76">I146+I156</f>
        <v>189.36</v>
      </c>
      <c r="J157" s="32">
        <f t="shared" ref="J157:L157" si="77">J146+J156</f>
        <v>1542.6600000000003</v>
      </c>
      <c r="K157" s="32"/>
      <c r="L157" s="32">
        <f t="shared" si="77"/>
        <v>246.1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97" t="s">
        <v>133</v>
      </c>
      <c r="F158" s="98" t="s">
        <v>89</v>
      </c>
      <c r="G158" s="98">
        <v>2.16</v>
      </c>
      <c r="H158" s="98">
        <v>10.11</v>
      </c>
      <c r="I158" s="98">
        <v>8.81</v>
      </c>
      <c r="J158" s="98">
        <v>134.63</v>
      </c>
      <c r="K158" s="99" t="s">
        <v>166</v>
      </c>
      <c r="L158" s="98">
        <v>21.53</v>
      </c>
    </row>
    <row r="159" spans="1:12" ht="15" x14ac:dyDescent="0.25">
      <c r="A159" s="23"/>
      <c r="B159" s="15"/>
      <c r="C159" s="11"/>
      <c r="D159" s="119" t="s">
        <v>26</v>
      </c>
      <c r="E159" s="100" t="s">
        <v>134</v>
      </c>
      <c r="F159" s="110">
        <v>14.5</v>
      </c>
      <c r="G159" s="101">
        <v>3.05</v>
      </c>
      <c r="H159" s="101">
        <v>3.19</v>
      </c>
      <c r="I159" s="101">
        <v>3.48</v>
      </c>
      <c r="J159" s="110">
        <v>37.119999999999997</v>
      </c>
      <c r="K159" s="102"/>
      <c r="L159" s="101">
        <v>14.15</v>
      </c>
    </row>
    <row r="160" spans="1:12" ht="25.5" x14ac:dyDescent="0.25">
      <c r="A160" s="23"/>
      <c r="B160" s="15"/>
      <c r="C160" s="11"/>
      <c r="D160" s="7" t="s">
        <v>22</v>
      </c>
      <c r="E160" s="100" t="s">
        <v>137</v>
      </c>
      <c r="F160" s="110">
        <v>200</v>
      </c>
      <c r="G160" s="101">
        <v>3.62</v>
      </c>
      <c r="H160" s="101">
        <v>2.95</v>
      </c>
      <c r="I160" s="101">
        <v>10.09</v>
      </c>
      <c r="J160" s="110">
        <v>82.05</v>
      </c>
      <c r="K160" s="102" t="s">
        <v>206</v>
      </c>
      <c r="L160" s="101">
        <v>15.67</v>
      </c>
    </row>
    <row r="161" spans="1:12" ht="25.5" x14ac:dyDescent="0.25">
      <c r="A161" s="23"/>
      <c r="B161" s="15"/>
      <c r="C161" s="11"/>
      <c r="D161" s="7" t="s">
        <v>23</v>
      </c>
      <c r="E161" s="100" t="s">
        <v>81</v>
      </c>
      <c r="F161" s="110">
        <v>18</v>
      </c>
      <c r="G161" s="101">
        <v>1.24</v>
      </c>
      <c r="H161" s="101">
        <v>0.31</v>
      </c>
      <c r="I161" s="101">
        <v>8.19</v>
      </c>
      <c r="J161" s="110">
        <v>43.02</v>
      </c>
      <c r="K161" s="111" t="s">
        <v>169</v>
      </c>
      <c r="L161" s="101">
        <v>1.87</v>
      </c>
    </row>
    <row r="162" spans="1:12" ht="25.5" x14ac:dyDescent="0.25">
      <c r="A162" s="23"/>
      <c r="B162" s="15"/>
      <c r="C162" s="11"/>
      <c r="D162" s="7" t="s">
        <v>24</v>
      </c>
      <c r="E162" s="100" t="s">
        <v>135</v>
      </c>
      <c r="F162" s="110" t="s">
        <v>136</v>
      </c>
      <c r="G162" s="101">
        <v>0.32</v>
      </c>
      <c r="H162" s="101">
        <v>0.32</v>
      </c>
      <c r="I162" s="101">
        <v>7.84</v>
      </c>
      <c r="J162" s="110">
        <v>37.6</v>
      </c>
      <c r="K162" s="102" t="s">
        <v>207</v>
      </c>
      <c r="L162" s="101">
        <v>37.049999999999997</v>
      </c>
    </row>
    <row r="163" spans="1:12" ht="25.5" x14ac:dyDescent="0.25">
      <c r="A163" s="23"/>
      <c r="B163" s="15"/>
      <c r="C163" s="11"/>
      <c r="D163" s="119" t="s">
        <v>23</v>
      </c>
      <c r="E163" s="100" t="s">
        <v>113</v>
      </c>
      <c r="F163" s="110">
        <v>17</v>
      </c>
      <c r="G163" s="101">
        <v>1.36</v>
      </c>
      <c r="H163" s="101">
        <v>0.22</v>
      </c>
      <c r="I163" s="101">
        <v>8.84</v>
      </c>
      <c r="J163" s="110">
        <v>42.84</v>
      </c>
      <c r="K163" s="102" t="s">
        <v>158</v>
      </c>
      <c r="L163" s="101">
        <v>1.5</v>
      </c>
    </row>
    <row r="164" spans="1:12" ht="25.5" x14ac:dyDescent="0.25">
      <c r="A164" s="23"/>
      <c r="B164" s="15"/>
      <c r="C164" s="11"/>
      <c r="D164" s="119" t="s">
        <v>210</v>
      </c>
      <c r="E164" s="100" t="s">
        <v>50</v>
      </c>
      <c r="F164" s="110" t="s">
        <v>51</v>
      </c>
      <c r="G164" s="101">
        <v>1.47</v>
      </c>
      <c r="H164" s="101">
        <v>1.79</v>
      </c>
      <c r="I164" s="101">
        <v>11.76</v>
      </c>
      <c r="J164" s="110">
        <v>69.3</v>
      </c>
      <c r="K164" s="102" t="s">
        <v>151</v>
      </c>
      <c r="L164" s="101">
        <v>15.62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249.5</v>
      </c>
      <c r="G165" s="19">
        <f t="shared" ref="G165:J165" si="78">SUM(G158:G164)</f>
        <v>13.22</v>
      </c>
      <c r="H165" s="19">
        <f t="shared" si="78"/>
        <v>18.889999999999997</v>
      </c>
      <c r="I165" s="19">
        <f t="shared" si="78"/>
        <v>59.01</v>
      </c>
      <c r="J165" s="19">
        <f t="shared" si="78"/>
        <v>446.56</v>
      </c>
      <c r="K165" s="25"/>
      <c r="L165" s="19">
        <f t="shared" ref="L165" si="79">SUM(L158:L164)</f>
        <v>107.39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03" t="s">
        <v>138</v>
      </c>
      <c r="F166" s="110" t="s">
        <v>139</v>
      </c>
      <c r="G166" s="104">
        <v>0.72</v>
      </c>
      <c r="H166" s="104">
        <v>0.12</v>
      </c>
      <c r="I166" s="104">
        <v>2.2799999999999998</v>
      </c>
      <c r="J166" s="110">
        <v>14</v>
      </c>
      <c r="K166" s="111" t="s">
        <v>200</v>
      </c>
      <c r="L166" s="104">
        <v>22.52</v>
      </c>
    </row>
    <row r="167" spans="1:12" ht="25.5" x14ac:dyDescent="0.25">
      <c r="A167" s="23"/>
      <c r="B167" s="15"/>
      <c r="C167" s="11"/>
      <c r="D167" s="7" t="s">
        <v>27</v>
      </c>
      <c r="E167" s="103" t="s">
        <v>140</v>
      </c>
      <c r="F167" s="110" t="s">
        <v>130</v>
      </c>
      <c r="G167" s="104">
        <v>5.08</v>
      </c>
      <c r="H167" s="104">
        <v>7.87</v>
      </c>
      <c r="I167" s="104">
        <v>10.73</v>
      </c>
      <c r="J167" s="110">
        <v>134.85</v>
      </c>
      <c r="K167" s="105" t="s">
        <v>190</v>
      </c>
      <c r="L167" s="104">
        <v>33.29</v>
      </c>
    </row>
    <row r="168" spans="1:12" ht="25.5" x14ac:dyDescent="0.25">
      <c r="A168" s="23"/>
      <c r="B168" s="15"/>
      <c r="C168" s="11"/>
      <c r="D168" s="7" t="s">
        <v>28</v>
      </c>
      <c r="E168" s="103" t="s">
        <v>141</v>
      </c>
      <c r="F168" s="110" t="s">
        <v>60</v>
      </c>
      <c r="G168" s="104">
        <v>13.3</v>
      </c>
      <c r="H168" s="104">
        <v>17.25</v>
      </c>
      <c r="I168" s="104">
        <v>3.44</v>
      </c>
      <c r="J168" s="110">
        <v>225.62</v>
      </c>
      <c r="K168" s="105" t="s">
        <v>201</v>
      </c>
      <c r="L168" s="104">
        <v>62.65</v>
      </c>
    </row>
    <row r="169" spans="1:12" ht="25.5" x14ac:dyDescent="0.25">
      <c r="A169" s="23"/>
      <c r="B169" s="15"/>
      <c r="C169" s="11"/>
      <c r="D169" s="7" t="s">
        <v>29</v>
      </c>
      <c r="E169" s="103" t="s">
        <v>142</v>
      </c>
      <c r="F169" s="110">
        <v>130</v>
      </c>
      <c r="G169" s="104">
        <v>3.63</v>
      </c>
      <c r="H169" s="104">
        <v>5.04</v>
      </c>
      <c r="I169" s="104">
        <v>25.16</v>
      </c>
      <c r="J169" s="110">
        <v>160.80000000000001</v>
      </c>
      <c r="K169" s="105" t="s">
        <v>191</v>
      </c>
      <c r="L169" s="104">
        <v>10.48</v>
      </c>
    </row>
    <row r="170" spans="1:12" ht="25.5" x14ac:dyDescent="0.25">
      <c r="A170" s="23"/>
      <c r="B170" s="15"/>
      <c r="C170" s="11"/>
      <c r="D170" s="7" t="s">
        <v>30</v>
      </c>
      <c r="E170" s="103" t="s">
        <v>143</v>
      </c>
      <c r="F170" s="110">
        <v>200</v>
      </c>
      <c r="G170" s="104">
        <v>0.54</v>
      </c>
      <c r="H170" s="104">
        <v>0.22</v>
      </c>
      <c r="I170" s="104">
        <v>13.72</v>
      </c>
      <c r="J170" s="110">
        <v>69.38</v>
      </c>
      <c r="K170" s="105" t="s">
        <v>192</v>
      </c>
      <c r="L170" s="104">
        <v>4.88</v>
      </c>
    </row>
    <row r="171" spans="1:12" ht="25.5" x14ac:dyDescent="0.25">
      <c r="A171" s="23"/>
      <c r="B171" s="15"/>
      <c r="C171" s="11"/>
      <c r="D171" s="7" t="s">
        <v>31</v>
      </c>
      <c r="E171" s="103" t="s">
        <v>113</v>
      </c>
      <c r="F171" s="110">
        <v>34</v>
      </c>
      <c r="G171" s="104">
        <v>2.73</v>
      </c>
      <c r="H171" s="104">
        <v>0.44</v>
      </c>
      <c r="I171" s="104">
        <v>17.72</v>
      </c>
      <c r="J171" s="110">
        <v>85.89</v>
      </c>
      <c r="K171" s="105" t="s">
        <v>158</v>
      </c>
      <c r="L171" s="104">
        <v>3.02</v>
      </c>
    </row>
    <row r="172" spans="1:12" ht="25.5" x14ac:dyDescent="0.25">
      <c r="A172" s="23"/>
      <c r="B172" s="15"/>
      <c r="C172" s="11"/>
      <c r="D172" s="7" t="s">
        <v>32</v>
      </c>
      <c r="E172" s="103" t="s">
        <v>81</v>
      </c>
      <c r="F172" s="110">
        <v>18</v>
      </c>
      <c r="G172" s="104">
        <v>1.24</v>
      </c>
      <c r="H172" s="104">
        <v>0.31</v>
      </c>
      <c r="I172" s="104">
        <v>8.19</v>
      </c>
      <c r="J172" s="110">
        <v>43.02</v>
      </c>
      <c r="K172" s="111" t="s">
        <v>169</v>
      </c>
      <c r="L172" s="104">
        <v>1.87</v>
      </c>
    </row>
    <row r="173" spans="1:12" ht="15" x14ac:dyDescent="0.25">
      <c r="A173" s="23"/>
      <c r="B173" s="15"/>
      <c r="C173" s="11"/>
      <c r="D173" s="6"/>
      <c r="E173" s="103"/>
      <c r="F173" s="109"/>
      <c r="G173" s="103"/>
      <c r="H173" s="103"/>
      <c r="I173" s="103"/>
      <c r="J173" s="109"/>
      <c r="K173" s="103"/>
      <c r="L173" s="10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382</v>
      </c>
      <c r="G175" s="19">
        <f t="shared" ref="G175:J175" si="80">SUM(G166:G174)</f>
        <v>27.24</v>
      </c>
      <c r="H175" s="19">
        <f t="shared" si="80"/>
        <v>31.25</v>
      </c>
      <c r="I175" s="19">
        <f t="shared" si="80"/>
        <v>81.239999999999995</v>
      </c>
      <c r="J175" s="19">
        <f t="shared" si="80"/>
        <v>733.56</v>
      </c>
      <c r="K175" s="25"/>
      <c r="L175" s="19">
        <f t="shared" ref="L175" si="81">SUM(L166:L174)</f>
        <v>138.71</v>
      </c>
    </row>
    <row r="176" spans="1:12" ht="15.75" thickBot="1" x14ac:dyDescent="0.25">
      <c r="A176" s="29">
        <f>A158</f>
        <v>2</v>
      </c>
      <c r="B176" s="30">
        <f>B158</f>
        <v>4</v>
      </c>
      <c r="C176" s="113" t="s">
        <v>4</v>
      </c>
      <c r="D176" s="114"/>
      <c r="E176" s="31"/>
      <c r="F176" s="32">
        <f>F165+F175</f>
        <v>631.5</v>
      </c>
      <c r="G176" s="32">
        <f t="shared" ref="G176" si="82">G165+G175</f>
        <v>40.46</v>
      </c>
      <c r="H176" s="32">
        <f t="shared" ref="H176" si="83">H165+H175</f>
        <v>50.14</v>
      </c>
      <c r="I176" s="32">
        <f t="shared" ref="I176" si="84">I165+I175</f>
        <v>140.25</v>
      </c>
      <c r="J176" s="32">
        <f t="shared" ref="J176:L176" si="85">J165+J175</f>
        <v>1180.1199999999999</v>
      </c>
      <c r="K176" s="32"/>
      <c r="L176" s="32">
        <f t="shared" si="85"/>
        <v>246.10000000000002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120" t="s">
        <v>21</v>
      </c>
      <c r="E177" s="106" t="s">
        <v>144</v>
      </c>
      <c r="F177" s="110" t="s">
        <v>147</v>
      </c>
      <c r="G177" s="107">
        <v>5.32</v>
      </c>
      <c r="H177" s="107">
        <v>6.78</v>
      </c>
      <c r="I177" s="107">
        <v>28.25</v>
      </c>
      <c r="J177" s="110">
        <v>196.09</v>
      </c>
      <c r="K177" s="108" t="s">
        <v>193</v>
      </c>
      <c r="L177" s="107">
        <v>20.059999999999999</v>
      </c>
    </row>
    <row r="178" spans="1:12" ht="25.5" x14ac:dyDescent="0.25">
      <c r="A178" s="23"/>
      <c r="B178" s="15"/>
      <c r="C178" s="11"/>
      <c r="D178" s="119" t="s">
        <v>213</v>
      </c>
      <c r="E178" s="106" t="s">
        <v>48</v>
      </c>
      <c r="F178" s="110" t="s">
        <v>49</v>
      </c>
      <c r="G178" s="107">
        <v>0.1</v>
      </c>
      <c r="H178" s="107">
        <v>7.25</v>
      </c>
      <c r="I178" s="107">
        <v>0.14000000000000001</v>
      </c>
      <c r="J178" s="110">
        <v>66.099999999999994</v>
      </c>
      <c r="K178" s="108" t="s">
        <v>176</v>
      </c>
      <c r="L178" s="107">
        <v>8.9700000000000006</v>
      </c>
    </row>
    <row r="179" spans="1:12" ht="25.5" x14ac:dyDescent="0.25">
      <c r="A179" s="23"/>
      <c r="B179" s="15"/>
      <c r="C179" s="11"/>
      <c r="D179" s="121" t="s">
        <v>22</v>
      </c>
      <c r="E179" s="106" t="s">
        <v>44</v>
      </c>
      <c r="F179" s="110">
        <v>200</v>
      </c>
      <c r="G179" s="107">
        <v>3.06</v>
      </c>
      <c r="H179" s="107">
        <v>2.5</v>
      </c>
      <c r="I179" s="107">
        <v>12.79</v>
      </c>
      <c r="J179" s="110">
        <v>86.74</v>
      </c>
      <c r="K179" s="108" t="s">
        <v>168</v>
      </c>
      <c r="L179" s="107">
        <v>13.56</v>
      </c>
    </row>
    <row r="180" spans="1:12" ht="25.5" x14ac:dyDescent="0.25">
      <c r="A180" s="23"/>
      <c r="B180" s="15"/>
      <c r="C180" s="11"/>
      <c r="D180" s="121" t="s">
        <v>23</v>
      </c>
      <c r="E180" s="106" t="s">
        <v>67</v>
      </c>
      <c r="F180" s="110">
        <v>20</v>
      </c>
      <c r="G180" s="107">
        <v>1.3</v>
      </c>
      <c r="H180" s="107">
        <v>0.22</v>
      </c>
      <c r="I180" s="107">
        <v>8.3000000000000007</v>
      </c>
      <c r="J180" s="110">
        <v>40.4</v>
      </c>
      <c r="K180" s="111" t="s">
        <v>169</v>
      </c>
      <c r="L180" s="107">
        <v>1.61</v>
      </c>
    </row>
    <row r="181" spans="1:12" ht="15" x14ac:dyDescent="0.25">
      <c r="A181" s="23"/>
      <c r="B181" s="15"/>
      <c r="C181" s="11"/>
      <c r="D181" s="121" t="s">
        <v>24</v>
      </c>
      <c r="E181" s="106" t="s">
        <v>146</v>
      </c>
      <c r="F181" s="110">
        <v>90</v>
      </c>
      <c r="G181" s="107">
        <v>0.72</v>
      </c>
      <c r="H181" s="107">
        <v>0.18</v>
      </c>
      <c r="I181" s="107">
        <v>6.75</v>
      </c>
      <c r="J181" s="110">
        <v>34.200000000000003</v>
      </c>
      <c r="K181" s="108"/>
      <c r="L181" s="107">
        <v>16.97</v>
      </c>
    </row>
    <row r="182" spans="1:12" ht="25.5" x14ac:dyDescent="0.25">
      <c r="A182" s="23"/>
      <c r="B182" s="15"/>
      <c r="C182" s="11"/>
      <c r="D182" s="119" t="s">
        <v>23</v>
      </c>
      <c r="E182" s="106" t="s">
        <v>63</v>
      </c>
      <c r="F182" s="110">
        <v>20</v>
      </c>
      <c r="G182" s="107">
        <v>1.63</v>
      </c>
      <c r="H182" s="107">
        <v>0.5</v>
      </c>
      <c r="I182" s="107">
        <v>9.34</v>
      </c>
      <c r="J182" s="110">
        <v>51.2</v>
      </c>
      <c r="K182" s="108" t="s">
        <v>158</v>
      </c>
      <c r="L182" s="107">
        <v>2.13</v>
      </c>
    </row>
    <row r="183" spans="1:12" ht="15" x14ac:dyDescent="0.25">
      <c r="A183" s="23"/>
      <c r="B183" s="15"/>
      <c r="C183" s="11"/>
      <c r="D183" s="119" t="s">
        <v>30</v>
      </c>
      <c r="E183" s="106" t="s">
        <v>145</v>
      </c>
      <c r="F183" s="110">
        <v>200</v>
      </c>
      <c r="G183" s="107">
        <v>6</v>
      </c>
      <c r="H183" s="107">
        <v>5</v>
      </c>
      <c r="I183" s="107">
        <v>8.4</v>
      </c>
      <c r="J183" s="110">
        <v>102</v>
      </c>
      <c r="K183" s="108"/>
      <c r="L183" s="107">
        <v>18.3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18.130000000000003</v>
      </c>
      <c r="H184" s="19">
        <f t="shared" si="86"/>
        <v>22.43</v>
      </c>
      <c r="I184" s="19">
        <f t="shared" si="86"/>
        <v>73.970000000000013</v>
      </c>
      <c r="J184" s="19">
        <f t="shared" si="86"/>
        <v>576.73</v>
      </c>
      <c r="K184" s="25"/>
      <c r="L184" s="19">
        <f t="shared" ref="L184" si="87">SUM(L177:L183)</f>
        <v>81.600000000000009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09" t="s">
        <v>148</v>
      </c>
      <c r="F185" s="112" t="s">
        <v>199</v>
      </c>
      <c r="G185" s="110">
        <v>0.54</v>
      </c>
      <c r="H185" s="110">
        <v>2.0099999999999998</v>
      </c>
      <c r="I185" s="110">
        <v>12.08</v>
      </c>
      <c r="J185" s="110">
        <v>68.55</v>
      </c>
      <c r="K185" s="111"/>
      <c r="L185" s="110">
        <v>35.75</v>
      </c>
    </row>
    <row r="186" spans="1:12" ht="25.5" x14ac:dyDescent="0.25">
      <c r="A186" s="23"/>
      <c r="B186" s="15"/>
      <c r="C186" s="11"/>
      <c r="D186" s="7" t="s">
        <v>27</v>
      </c>
      <c r="E186" s="109" t="s">
        <v>96</v>
      </c>
      <c r="F186" s="110" t="s">
        <v>97</v>
      </c>
      <c r="G186" s="110">
        <v>7.89</v>
      </c>
      <c r="H186" s="110">
        <v>13.82</v>
      </c>
      <c r="I186" s="110">
        <v>30.54</v>
      </c>
      <c r="J186" s="110">
        <v>278.76</v>
      </c>
      <c r="K186" s="111" t="s">
        <v>170</v>
      </c>
      <c r="L186" s="110">
        <v>37.01</v>
      </c>
    </row>
    <row r="187" spans="1:12" ht="25.5" x14ac:dyDescent="0.25">
      <c r="A187" s="23"/>
      <c r="B187" s="15"/>
      <c r="C187" s="11"/>
      <c r="D187" s="7" t="s">
        <v>28</v>
      </c>
      <c r="E187" s="109" t="s">
        <v>149</v>
      </c>
      <c r="F187" s="110">
        <v>90</v>
      </c>
      <c r="G187" s="110">
        <v>12.27</v>
      </c>
      <c r="H187" s="110">
        <v>11</v>
      </c>
      <c r="I187" s="110">
        <v>13.54</v>
      </c>
      <c r="J187" s="110">
        <v>184.3</v>
      </c>
      <c r="K187" s="111" t="s">
        <v>194</v>
      </c>
      <c r="L187" s="110">
        <v>49.93</v>
      </c>
    </row>
    <row r="188" spans="1:12" ht="25.5" x14ac:dyDescent="0.25">
      <c r="A188" s="23"/>
      <c r="B188" s="15"/>
      <c r="C188" s="11"/>
      <c r="D188" s="7" t="s">
        <v>29</v>
      </c>
      <c r="E188" s="109" t="s">
        <v>86</v>
      </c>
      <c r="F188" s="110">
        <v>150</v>
      </c>
      <c r="G188" s="110">
        <v>4.5999999999999996</v>
      </c>
      <c r="H188" s="110">
        <v>7.09</v>
      </c>
      <c r="I188" s="110">
        <v>63.48</v>
      </c>
      <c r="J188" s="110">
        <v>232.28</v>
      </c>
      <c r="K188" s="111" t="s">
        <v>165</v>
      </c>
      <c r="L188" s="110">
        <v>17.93</v>
      </c>
    </row>
    <row r="189" spans="1:12" ht="25.5" x14ac:dyDescent="0.25">
      <c r="A189" s="23"/>
      <c r="B189" s="15"/>
      <c r="C189" s="11"/>
      <c r="D189" s="7" t="s">
        <v>30</v>
      </c>
      <c r="E189" s="109" t="s">
        <v>100</v>
      </c>
      <c r="F189" s="110">
        <v>200</v>
      </c>
      <c r="G189" s="110">
        <v>0</v>
      </c>
      <c r="H189" s="110">
        <v>0</v>
      </c>
      <c r="I189" s="110">
        <v>22</v>
      </c>
      <c r="J189" s="110">
        <v>90</v>
      </c>
      <c r="K189" s="111"/>
      <c r="L189" s="110">
        <v>17.91</v>
      </c>
    </row>
    <row r="190" spans="1:12" ht="25.5" x14ac:dyDescent="0.25">
      <c r="A190" s="23"/>
      <c r="B190" s="15"/>
      <c r="C190" s="11"/>
      <c r="D190" s="7" t="s">
        <v>31</v>
      </c>
      <c r="E190" s="109" t="s">
        <v>67</v>
      </c>
      <c r="F190" s="110">
        <v>20</v>
      </c>
      <c r="G190" s="110">
        <v>1.3</v>
      </c>
      <c r="H190" s="110">
        <v>0.22</v>
      </c>
      <c r="I190" s="110">
        <v>8.3000000000000007</v>
      </c>
      <c r="J190" s="110">
        <v>40.4</v>
      </c>
      <c r="K190" s="111" t="s">
        <v>169</v>
      </c>
      <c r="L190" s="110">
        <v>1.61</v>
      </c>
    </row>
    <row r="191" spans="1:12" ht="25.5" x14ac:dyDescent="0.25">
      <c r="A191" s="23"/>
      <c r="B191" s="15"/>
      <c r="C191" s="11"/>
      <c r="D191" s="7" t="s">
        <v>32</v>
      </c>
      <c r="E191" s="109" t="s">
        <v>63</v>
      </c>
      <c r="F191" s="110">
        <v>41</v>
      </c>
      <c r="G191" s="110">
        <v>3.33</v>
      </c>
      <c r="H191" s="110">
        <v>1.02</v>
      </c>
      <c r="I191" s="110">
        <v>19.100000000000001</v>
      </c>
      <c r="J191" s="110">
        <v>104.71</v>
      </c>
      <c r="K191" s="111" t="s">
        <v>158</v>
      </c>
      <c r="L191" s="110">
        <v>4.3600000000000003</v>
      </c>
    </row>
    <row r="192" spans="1:12" ht="15" x14ac:dyDescent="0.25">
      <c r="A192" s="23"/>
      <c r="B192" s="15"/>
      <c r="C192" s="11"/>
      <c r="D192" s="6"/>
      <c r="E192" s="109"/>
      <c r="F192" s="109"/>
      <c r="G192" s="109"/>
      <c r="H192" s="109"/>
      <c r="I192" s="109"/>
      <c r="J192" s="109"/>
      <c r="K192" s="109"/>
      <c r="L192" s="109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501</v>
      </c>
      <c r="G194" s="19">
        <f t="shared" ref="G194:J194" si="88">SUM(G185:G193)</f>
        <v>29.93</v>
      </c>
      <c r="H194" s="19">
        <f t="shared" si="88"/>
        <v>35.160000000000004</v>
      </c>
      <c r="I194" s="19">
        <f t="shared" si="88"/>
        <v>169.04</v>
      </c>
      <c r="J194" s="19">
        <f t="shared" si="88"/>
        <v>999</v>
      </c>
      <c r="K194" s="25"/>
      <c r="L194" s="19">
        <f t="shared" ref="L194" si="89">SUM(L185:L193)</f>
        <v>164.50000000000003</v>
      </c>
    </row>
    <row r="195" spans="1:12" ht="15" x14ac:dyDescent="0.2">
      <c r="A195" s="29">
        <f>A177</f>
        <v>2</v>
      </c>
      <c r="B195" s="30">
        <f>B177</f>
        <v>5</v>
      </c>
      <c r="C195" s="113" t="s">
        <v>4</v>
      </c>
      <c r="D195" s="114"/>
      <c r="E195" s="31"/>
      <c r="F195" s="32">
        <f>F184+F194</f>
        <v>1031</v>
      </c>
      <c r="G195" s="32">
        <f t="shared" ref="G195" si="90">G184+G194</f>
        <v>48.06</v>
      </c>
      <c r="H195" s="32">
        <f t="shared" ref="H195" si="91">H184+H194</f>
        <v>57.59</v>
      </c>
      <c r="I195" s="32">
        <f t="shared" ref="I195" si="92">I184+I194</f>
        <v>243.01</v>
      </c>
      <c r="J195" s="32">
        <f t="shared" ref="J195:L195" si="93">J184+J194</f>
        <v>1575.73</v>
      </c>
      <c r="K195" s="32"/>
      <c r="L195" s="32">
        <f t="shared" si="93"/>
        <v>246.10000000000002</v>
      </c>
    </row>
    <row r="196" spans="1:12" x14ac:dyDescent="0.2">
      <c r="A196" s="27"/>
      <c r="B196" s="28"/>
      <c r="C196" s="115" t="s">
        <v>5</v>
      </c>
      <c r="D196" s="115"/>
      <c r="E196" s="115"/>
      <c r="F196" s="34">
        <f>(F24+F43+F62+F81+F100+F119+F138+F157+F176+F195)/(IF(F24=0,0,1)+IF(F43=0,0,1)+IF(F62=0,0,1)+IF(F81=0,0,1)+IF(F100=0,0,1)+IF(F119=0,0,1)+IF(F138=0,0,1)+IF(F157=0,0,1)+IF(F176=0,0,1)+IF(F195=0,0,1))</f>
        <v>856.62777777777774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50.383333333333333</v>
      </c>
      <c r="H196" s="34">
        <f t="shared" si="94"/>
        <v>48.756666666666675</v>
      </c>
      <c r="I196" s="34">
        <f t="shared" si="94"/>
        <v>189.47222222222226</v>
      </c>
      <c r="J196" s="34">
        <f t="shared" si="94"/>
        <v>1401.1744444444444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246.09999999999997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2023-10-16T05:41:39Z</cp:lastPrinted>
  <dcterms:created xsi:type="dcterms:W3CDTF">2022-05-16T14:23:56Z</dcterms:created>
  <dcterms:modified xsi:type="dcterms:W3CDTF">2023-11-20T02:46:28Z</dcterms:modified>
</cp:coreProperties>
</file>